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ŽALE\2021\ŽALE-16-21 Ureditev klimatizacije v upravno tehničnem objektu\pojasnilo\"/>
    </mc:Choice>
  </mc:AlternateContent>
  <bookViews>
    <workbookView xWindow="1110" yWindow="-105" windowWidth="22035" windowHeight="13170" tabRatio="806" activeTab="3"/>
  </bookViews>
  <sheets>
    <sheet name="rekapitulacija" sheetId="2" r:id="rId1"/>
    <sheet name="GO" sheetId="1" r:id="rId2"/>
    <sheet name="STROJNE1" sheetId="3" r:id="rId3"/>
    <sheet name="STROJNE2" sheetId="4" r:id="rId4"/>
    <sheet name="ELEKTRO1" sheetId="5" r:id="rId5"/>
    <sheet name="ELEKTRO2" sheetId="6" r:id="rId6"/>
  </sheets>
  <definedNames>
    <definedName name="__xlnm_Print_Area_6" localSheetId="4">#REF!</definedName>
    <definedName name="__xlnm_Print_Area_6" localSheetId="5">#REF!</definedName>
    <definedName name="__xlnm_Print_Area_6">#REF!</definedName>
    <definedName name="__xlnm_Print_Area_6_1" localSheetId="4">#REF!</definedName>
    <definedName name="__xlnm_Print_Area_6_1" localSheetId="5">#REF!</definedName>
    <definedName name="__xlnm_Print_Area_6_1">#REF!</definedName>
    <definedName name="cena_skupaj_v__">"$#REF!.$#REF!$#REF!"</definedName>
    <definedName name="cena_skupaj_v___4">"#ref!"</definedName>
    <definedName name="cena_skupaj_v_€" localSheetId="4">#REF!</definedName>
    <definedName name="cena_skupaj_v_€" localSheetId="5">#REF!</definedName>
    <definedName name="cena_skupaj_v_€">#REF!</definedName>
    <definedName name="Excel_BuiltIn_Print_Area" localSheetId="1">GO!$A$8:$F$58</definedName>
    <definedName name="Excel_BuiltIn_Print_Area" localSheetId="0">rekapitulacija!$A$9:$C$21</definedName>
    <definedName name="Excel_BuiltIn_Print_Area_6">"#ref!"</definedName>
    <definedName name="_xlnm.Print_Area" localSheetId="4">ELEKTRO1!$A$1:$F$122</definedName>
    <definedName name="_xlnm.Print_Area" localSheetId="5">ELEKTRO2!$A$1:$F$71</definedName>
    <definedName name="_xlnm.Print_Area" localSheetId="1">GO!$A$1:$F$103</definedName>
    <definedName name="_xlnm.Print_Area" localSheetId="0">rekapitulacija!$A$1:$C$30</definedName>
    <definedName name="_xlnm.Print_Area" localSheetId="2">STROJNE1!$A$1:$F$642</definedName>
    <definedName name="_xlnm.Print_Area" localSheetId="3">STROJNE2!$A$1:$F$95</definedName>
    <definedName name="_xlnm.Print_Titles" localSheetId="4">ELEKTRO1!$22:$22</definedName>
    <definedName name="_xlnm.Print_Titles" localSheetId="5">ELEKTRO2!$19:$19</definedName>
    <definedName name="_xlnm.Print_Titles" localSheetId="2">STROJNE1!$21:$21</definedName>
    <definedName name="_xlnm.Print_Titles" localSheetId="3">STROJNE2!#REF!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6" i="4" l="1"/>
  <c r="F84" i="4"/>
  <c r="B95" i="4" l="1"/>
  <c r="B88" i="4"/>
  <c r="B93" i="4" s="1"/>
  <c r="F80" i="4"/>
  <c r="F76" i="4"/>
  <c r="F74" i="4"/>
  <c r="F72" i="4"/>
  <c r="F70" i="4"/>
  <c r="F67" i="4"/>
  <c r="F58" i="4"/>
  <c r="F55" i="4"/>
  <c r="F53" i="4"/>
  <c r="F52" i="4"/>
  <c r="F49" i="4"/>
  <c r="F48" i="4"/>
  <c r="F47" i="4"/>
  <c r="F44" i="4"/>
  <c r="F41" i="4"/>
  <c r="F39" i="4"/>
  <c r="F35" i="4"/>
  <c r="F32" i="4"/>
  <c r="F28" i="4"/>
  <c r="F82" i="4" l="1"/>
  <c r="F88" i="4" s="1"/>
  <c r="F93" i="4" s="1"/>
  <c r="F95" i="4" s="1"/>
  <c r="C12" i="2" s="1"/>
  <c r="F626" i="3" l="1"/>
  <c r="F159" i="3" l="1"/>
  <c r="F70" i="6" l="1"/>
  <c r="F68" i="6"/>
  <c r="F66" i="6"/>
  <c r="F61" i="6"/>
  <c r="F59" i="6"/>
  <c r="F56" i="6"/>
  <c r="F54" i="6"/>
  <c r="F52" i="6"/>
  <c r="F50" i="6"/>
  <c r="F42" i="6"/>
  <c r="F40" i="6"/>
  <c r="F36" i="6"/>
  <c r="F35" i="6"/>
  <c r="F31" i="6"/>
  <c r="F27" i="6"/>
  <c r="F26" i="6"/>
  <c r="F120" i="5"/>
  <c r="F118" i="5"/>
  <c r="F116" i="5"/>
  <c r="F109" i="5"/>
  <c r="F107" i="5"/>
  <c r="F105" i="5"/>
  <c r="F103" i="5"/>
  <c r="F111" i="5" s="1"/>
  <c r="F97" i="5"/>
  <c r="F95" i="5"/>
  <c r="F90" i="5"/>
  <c r="F88" i="5"/>
  <c r="F85" i="5"/>
  <c r="F83" i="5"/>
  <c r="F81" i="5"/>
  <c r="F79" i="5"/>
  <c r="F77" i="5"/>
  <c r="F75" i="5"/>
  <c r="F73" i="5"/>
  <c r="F71" i="5"/>
  <c r="F33" i="5"/>
  <c r="F32" i="5"/>
  <c r="F31" i="5"/>
  <c r="F30" i="5"/>
  <c r="F29" i="5"/>
  <c r="F38" i="5"/>
  <c r="F37" i="5"/>
  <c r="F44" i="5"/>
  <c r="F43" i="5"/>
  <c r="F42" i="5"/>
  <c r="F51" i="5"/>
  <c r="F50" i="5"/>
  <c r="F49" i="5"/>
  <c r="F48" i="5"/>
  <c r="F56" i="5"/>
  <c r="F55" i="5"/>
  <c r="F58" i="5"/>
  <c r="F99" i="5" l="1"/>
  <c r="F71" i="6"/>
  <c r="F62" i="6"/>
  <c r="F91" i="5"/>
  <c r="F161" i="3" l="1"/>
  <c r="F628" i="3" l="1"/>
  <c r="B71" i="6"/>
  <c r="A71" i="6"/>
  <c r="A69" i="6"/>
  <c r="A67" i="6"/>
  <c r="A62" i="6"/>
  <c r="B21" i="6"/>
  <c r="B62" i="6" s="1"/>
  <c r="B14" i="6"/>
  <c r="F14" i="6" l="1"/>
  <c r="F13" i="6"/>
  <c r="F16" i="6" l="1"/>
  <c r="C14" i="2" s="1"/>
  <c r="B122" i="5" l="1"/>
  <c r="A122" i="5"/>
  <c r="A119" i="5"/>
  <c r="A117" i="5"/>
  <c r="B111" i="5"/>
  <c r="A111" i="5"/>
  <c r="B99" i="5"/>
  <c r="A99" i="5"/>
  <c r="A91" i="5"/>
  <c r="B24" i="5"/>
  <c r="B91" i="5" s="1"/>
  <c r="B16" i="5"/>
  <c r="B15" i="5"/>
  <c r="B14" i="5"/>
  <c r="F15" i="5" l="1"/>
  <c r="F13" i="5"/>
  <c r="F14" i="5"/>
  <c r="F122" i="5"/>
  <c r="F16" i="5" s="1"/>
  <c r="F19" i="5" l="1"/>
  <c r="C13" i="2" s="1"/>
  <c r="F618" i="3" l="1"/>
  <c r="B642" i="3"/>
  <c r="B638" i="3"/>
  <c r="B634" i="3"/>
  <c r="B640" i="3" s="1"/>
  <c r="F620" i="3"/>
  <c r="F616" i="3"/>
  <c r="F611" i="3"/>
  <c r="F610" i="3"/>
  <c r="F609" i="3"/>
  <c r="F608" i="3"/>
  <c r="F607" i="3"/>
  <c r="F606" i="3"/>
  <c r="F605" i="3"/>
  <c r="F604" i="3"/>
  <c r="F603" i="3"/>
  <c r="F602" i="3"/>
  <c r="F601" i="3"/>
  <c r="F600" i="3"/>
  <c r="F599" i="3"/>
  <c r="F598" i="3"/>
  <c r="F597" i="3"/>
  <c r="F596" i="3"/>
  <c r="F595" i="3"/>
  <c r="F592" i="3"/>
  <c r="F590" i="3"/>
  <c r="F587" i="3"/>
  <c r="F584" i="3"/>
  <c r="F581" i="3"/>
  <c r="F580" i="3"/>
  <c r="F577" i="3"/>
  <c r="F576" i="3"/>
  <c r="F573" i="3"/>
  <c r="F572" i="3"/>
  <c r="F571" i="3"/>
  <c r="F568" i="3"/>
  <c r="F566" i="3"/>
  <c r="F564" i="3"/>
  <c r="F562" i="3"/>
  <c r="F560" i="3"/>
  <c r="F558" i="3"/>
  <c r="F555" i="3"/>
  <c r="F552" i="3"/>
  <c r="F549" i="3"/>
  <c r="F547" i="3"/>
  <c r="F544" i="3"/>
  <c r="F541" i="3"/>
  <c r="F540" i="3"/>
  <c r="F536" i="3"/>
  <c r="F514" i="3"/>
  <c r="F499" i="3"/>
  <c r="F153" i="3"/>
  <c r="F151" i="3"/>
  <c r="F149" i="3"/>
  <c r="F146" i="3"/>
  <c r="F143" i="3"/>
  <c r="F140" i="3"/>
  <c r="F137" i="3"/>
  <c r="F134" i="3"/>
  <c r="F133" i="3"/>
  <c r="F132" i="3"/>
  <c r="F129" i="3"/>
  <c r="F128" i="3"/>
  <c r="F124" i="3"/>
  <c r="F121" i="3"/>
  <c r="F118" i="3"/>
  <c r="F115" i="3"/>
  <c r="F114" i="3"/>
  <c r="F113" i="3"/>
  <c r="F112" i="3"/>
  <c r="F108" i="3"/>
  <c r="F106" i="3"/>
  <c r="F101" i="3"/>
  <c r="F85" i="3"/>
  <c r="F63" i="3"/>
  <c r="F155" i="3" l="1"/>
  <c r="F622" i="3"/>
  <c r="F614" i="3"/>
  <c r="F624" i="3" l="1"/>
  <c r="F634" i="3" s="1"/>
  <c r="F640" i="3" s="1"/>
  <c r="F157" i="3"/>
  <c r="F168" i="3" s="1"/>
  <c r="F638" i="3" s="1"/>
  <c r="F642" i="3" l="1"/>
  <c r="C11" i="2"/>
  <c r="F78" i="1" l="1"/>
  <c r="F100" i="1"/>
  <c r="F79" i="1"/>
  <c r="F77" i="1"/>
  <c r="F76" i="1"/>
  <c r="F67" i="1"/>
  <c r="F80" i="1"/>
  <c r="F75" i="1"/>
  <c r="F74" i="1"/>
  <c r="F87" i="1"/>
  <c r="F55" i="1"/>
  <c r="F81" i="1" l="1"/>
  <c r="F14" i="1" s="1"/>
  <c r="F102" i="1"/>
  <c r="F101" i="1"/>
  <c r="F95" i="1"/>
  <c r="F94" i="1"/>
  <c r="F93" i="1"/>
  <c r="F96" i="1" l="1"/>
  <c r="F19" i="1" s="1"/>
  <c r="F103" i="1"/>
  <c r="F20" i="1" s="1"/>
  <c r="F66" i="1" l="1"/>
  <c r="F37" i="1" l="1"/>
  <c r="F51" i="1"/>
  <c r="F50" i="1"/>
  <c r="F49" i="1"/>
  <c r="F48" i="1"/>
  <c r="F47" i="1"/>
  <c r="F46" i="1"/>
  <c r="F45" i="1"/>
  <c r="F44" i="1"/>
  <c r="F43" i="1"/>
  <c r="F41" i="1"/>
  <c r="F56" i="1" l="1"/>
  <c r="F57" i="1" s="1"/>
  <c r="F11" i="1" l="1"/>
  <c r="F88" i="1" l="1"/>
  <c r="F86" i="1"/>
  <c r="F90" i="1" l="1"/>
  <c r="F70" i="1"/>
  <c r="F69" i="1"/>
  <c r="F68" i="1"/>
  <c r="F65" i="1"/>
  <c r="F64" i="1"/>
  <c r="F60" i="1"/>
  <c r="F36" i="1"/>
  <c r="F38" i="1" s="1"/>
  <c r="F10" i="1" l="1"/>
  <c r="F61" i="1"/>
  <c r="F18" i="1"/>
  <c r="F21" i="1" s="1"/>
  <c r="F71" i="1" l="1"/>
  <c r="F13" i="1" s="1"/>
  <c r="F12" i="1"/>
  <c r="F15" i="1" l="1"/>
  <c r="F23" i="1" s="1"/>
  <c r="C10" i="2" s="1"/>
  <c r="C16" i="2" s="1"/>
</calcChain>
</file>

<file path=xl/sharedStrings.xml><?xml version="1.0" encoding="utf-8"?>
<sst xmlns="http://schemas.openxmlformats.org/spreadsheetml/2006/main" count="1177" uniqueCount="679">
  <si>
    <t>vsebina:</t>
  </si>
  <si>
    <t>popis GO del</t>
  </si>
  <si>
    <t>A./</t>
  </si>
  <si>
    <t>GRADBENA DELA</t>
  </si>
  <si>
    <t xml:space="preserve">A1   </t>
  </si>
  <si>
    <t xml:space="preserve">PREDDELA </t>
  </si>
  <si>
    <t>A5</t>
  </si>
  <si>
    <t>TESARSKA DELA</t>
  </si>
  <si>
    <t>ZIDARSKA DELA</t>
  </si>
  <si>
    <t>GRADBENA DELA SKUPAJ:</t>
  </si>
  <si>
    <t>B./</t>
  </si>
  <si>
    <t>OBRTNIŠKA DELA</t>
  </si>
  <si>
    <t xml:space="preserve">B1 </t>
  </si>
  <si>
    <t>KLJUČAVNIČARSKA IN PASARSKA DELA</t>
  </si>
  <si>
    <t>B3</t>
  </si>
  <si>
    <t>SLIKOPLESKARSKA DELA</t>
  </si>
  <si>
    <t>OBRTNIŠKA DELA SKUPAJ:</t>
  </si>
  <si>
    <t>skupaj</t>
  </si>
  <si>
    <t>kpl</t>
  </si>
  <si>
    <t>PREDDELA SKUPAJ</t>
  </si>
  <si>
    <t xml:space="preserve">1 </t>
  </si>
  <si>
    <t xml:space="preserve">2 </t>
  </si>
  <si>
    <t>kos</t>
  </si>
  <si>
    <t>3a</t>
  </si>
  <si>
    <t>kg</t>
  </si>
  <si>
    <t>m1</t>
  </si>
  <si>
    <t>m2</t>
  </si>
  <si>
    <t>m3</t>
  </si>
  <si>
    <t>1a</t>
  </si>
  <si>
    <t>1c</t>
  </si>
  <si>
    <t>1a1</t>
  </si>
  <si>
    <t>1a2</t>
  </si>
  <si>
    <t>1d</t>
  </si>
  <si>
    <t>1e</t>
  </si>
  <si>
    <t>TESARSKA DELA SKUPAJ:</t>
  </si>
  <si>
    <t>ZIDARSKA DELA SKUPAJ:</t>
  </si>
  <si>
    <t>op:</t>
  </si>
  <si>
    <t>KLJUČAVNIČARSKA IN PASARSKA DELA SKUPAJ:</t>
  </si>
  <si>
    <t>1b1</t>
  </si>
  <si>
    <t>1b2</t>
  </si>
  <si>
    <t>SLIKOPLESKARSKA DELA SKUPAJ:</t>
  </si>
  <si>
    <t>A2</t>
  </si>
  <si>
    <t>2</t>
  </si>
  <si>
    <t>3</t>
  </si>
  <si>
    <t>1b</t>
  </si>
  <si>
    <t>INOX vgradni kotniki, profli, obrobe, dimenzij po detajlu</t>
  </si>
  <si>
    <t>1</t>
  </si>
  <si>
    <t>B2</t>
  </si>
  <si>
    <t>Obdelava sten in stropov, z ustrezno pripravo podlage.</t>
  </si>
  <si>
    <t>A3</t>
  </si>
  <si>
    <t>A4</t>
  </si>
  <si>
    <t>GRADBENA IN OBRTNIŠKA DELA SKUPAJ BREZ DDV:</t>
  </si>
  <si>
    <t>Zavarovanje in ureditev gradbišča v času gradnje, skladno z varnostnim načrtom</t>
  </si>
  <si>
    <t>RUŠITVE IN ODSTRANITVE</t>
  </si>
  <si>
    <t>OP: V ceni vseh rušitev je zajeti odvoz ruševin na stalno deponijo s plačilom takse.</t>
  </si>
  <si>
    <t>preboji v zidanih stenah debelin do 30cm</t>
  </si>
  <si>
    <t>preseka do 0,1m2</t>
  </si>
  <si>
    <t>utori v zidanih stenah do 10x15cm</t>
  </si>
  <si>
    <t>Razna dodatna in nepredvidena dela....ocena</t>
  </si>
  <si>
    <t>RUŠITVE IN ODSTRANITVE SKUPAJ</t>
  </si>
  <si>
    <t>preseka do 0,05m2</t>
  </si>
  <si>
    <t>utori v AB konstrukcijah do 10x15cm</t>
  </si>
  <si>
    <t>Dobava in vgradnja kovinskih elementov</t>
  </si>
  <si>
    <t>opečni modularec v debelini do 20cm</t>
  </si>
  <si>
    <t>opečni modularec v debelini nad 20cm</t>
  </si>
  <si>
    <t>Naprava ometov. Obrizg, grobi in fini omet oz strojni omet. Omet pozidav in obzidav ter popravila ometov ob rušitvah, z vsemi potrebnimi vogalniki in zaključki.</t>
  </si>
  <si>
    <t>Vse rušitve nosilnih elementov in predelnih sten je izvajati po navodilih projektanta GK in po načrtu arhitekture in GK.</t>
  </si>
  <si>
    <t>Naprava utorov in prebojev za instalacije in ležišč za sidranje novih konstrukcij, z zazidavo, obbetoniranjem, zalitjem oz. zametavanjem le teh po vgradnji.</t>
  </si>
  <si>
    <t>Izvajalec je dolžan izdelati delavniške in montažne načrte in vzorce obdelav in jih dati v pisno potrditev projektantu.</t>
  </si>
  <si>
    <t>SPLOŠNE OPOMBE</t>
  </si>
  <si>
    <t>V vsaki ceni in za kpl je zajeti vse za gotove montirane in finalno obdelane izdelke - objekt kot celoto v skladu s projektom, brez dodatnih del, z izdelavo vse montažne tehnične dokumentacije, detajlov izvedbe, katerih potrditev je zagotoviti s strani projektanta. V ceni vseh postavk je zajeti še vse ostalo iz razpisnih pogojev, kar s tem popisom ni zajeto.</t>
  </si>
  <si>
    <t>Vse izmere je potrebno preveriti po posameznih  projektih, v primeru nejasnosti se posvetovati s projektantom.</t>
  </si>
  <si>
    <t>Izvajalec mora v ceni postavk zajeti tudi izdelavo in dostavo vseh vzorcev in testnih polj,</t>
  </si>
  <si>
    <t>Vzorce pisno potrdi odgovorni projektant.</t>
  </si>
  <si>
    <t>Vsa dela je izvajati skladno s projektom PZI, z gradbeno zakonodajo, veljavnimi standardi in pravili stroke.</t>
  </si>
  <si>
    <t>SUHOMONTAŽNA DELA</t>
  </si>
  <si>
    <t>SUHOMONTAŽNA DELA SKUPAJ:</t>
  </si>
  <si>
    <t xml:space="preserve">Izdelava predelnih sten in oblog, po sistemu kot npr. Knauf ali enakovredno, iz suhomontažnih plošč na kovinski podkonstrukciji. V ceni je zajeti vse izreze,  bandažiranje in 1x glajenje stikov. Slikanje zajeto pri slikopleskarskih delih. Dela je izvajati po natančnih navodilih dobavitelje sistema.  </t>
  </si>
  <si>
    <t>akril emulzija</t>
  </si>
  <si>
    <t>Pleskanje raznih kovinskih elementov, v barvi po RALu in v kvaliteti po izboru projektanta. Odstranitev stare barve, brušenje in pleskanje s poliuretansko barvo temeljni in 2x pokrivni sloj.</t>
  </si>
  <si>
    <t>Protiprašna zaščita obstoječih površin (tlaki, stene, oprema…)</t>
  </si>
  <si>
    <t>preboji v AB konstrukcijah z odrezom betona oz vrtanjem betona, debelin do 30cm</t>
  </si>
  <si>
    <t>preboji skozi ravne strehe.</t>
  </si>
  <si>
    <t>1e1</t>
  </si>
  <si>
    <t>preboj neto 550x350mm</t>
  </si>
  <si>
    <t>V ceni je zajeti:</t>
  </si>
  <si>
    <t xml:space="preserve"> - lokalna odstranitev prodca, toplotne in hidroizolacije, napravo preboja z odrezom oz vrtanjem.</t>
  </si>
  <si>
    <t>Odri (pomični, nepomični)  za vsa gradbena, obrtniška in instalacijska dela. V ceni postavk je zajeti tudi eventuelne  večkratne postavitve odrov  v istem prostoru za čel čas gradnje in celoten obseg gradbeno obrtniških in inštalacijskih del. Odri višine do 3m. Površina prostorov cca 200m2.</t>
  </si>
  <si>
    <t>Izdelava, dobava in montaža vročecinkanih podkosntrukcij elementov, z vsemi potrebnimi sidranji.</t>
  </si>
  <si>
    <t>Podkosntrukcije po navodilih dobavitelja elementov.</t>
  </si>
  <si>
    <t>ocena</t>
  </si>
  <si>
    <t>mavčnokartonske instalacijske obloge. Dvojna obloga iz mavčnokartonskih impregniranih plošč na tipski podkonstrukciji, vmes akustična izolacija kamen volna, debeline 15cm.</t>
  </si>
  <si>
    <t>mavčnokartonske instalacijske obloge. Dvojna obloga iz mavčnokartonskih plošč na dvojni tipski podkonstrukciji, vmes akustična izolacija kamen volna, požarno odporne obloge R90.</t>
  </si>
  <si>
    <t>KROVSKA DELA</t>
  </si>
  <si>
    <t>Pozidave in ozidave, z modularno opeko z ustrezno malto, z vsemi potrebnimi sidranji</t>
  </si>
  <si>
    <t>parapet ob prebojih strešne plošče, penobeton zidaki 12cm.</t>
  </si>
  <si>
    <t>Krpanje celotnih sestav ravnih streh ob prebojih.</t>
  </si>
  <si>
    <t>dopolnitev in izvedba HI na parapet prebojev</t>
  </si>
  <si>
    <t>hladen bitumenski premaz, 2x polimer bitumenski trak</t>
  </si>
  <si>
    <t>ureditev prodca - poravnava odstranjenega prodca</t>
  </si>
  <si>
    <t>Izdelava, dobava in montaža obrob, RŠ do 45cm, barvana pločevina, z vso podkonstrukcijo.</t>
  </si>
  <si>
    <t>KROVSKA DELA SKUPAJ:</t>
  </si>
  <si>
    <t>glajenje 2x z brušenjem ter 2x slikanje Z disperzijsko pralno barvo v barvi kot obstoječa barva</t>
  </si>
  <si>
    <t>TI XPS plošče 15cm</t>
  </si>
  <si>
    <t>1C</t>
  </si>
  <si>
    <t>filc</t>
  </si>
  <si>
    <t>GRADBENO OBRTNIŠKA DELA</t>
  </si>
  <si>
    <t>VSA  DELA SKUPAJ BREZ DDV:</t>
  </si>
  <si>
    <t>Številka postavke</t>
  </si>
  <si>
    <t>Opis</t>
  </si>
  <si>
    <t>Enota</t>
  </si>
  <si>
    <t>Količina</t>
  </si>
  <si>
    <t>POPIS MATERIALA IN DEL</t>
  </si>
  <si>
    <t>Splošne opombe:</t>
  </si>
  <si>
    <t>1.</t>
  </si>
  <si>
    <t>Ponudnik-izvajalec del mora pred začetkom del pregledati vso projektno dokumentacijo.</t>
  </si>
  <si>
    <t>2.</t>
  </si>
  <si>
    <t>Za vse nejasnosti ali variantne rešitve se mora obvezno posvetovati z odgovornim projektantom oziroma investitorjem. </t>
  </si>
  <si>
    <t>3.</t>
  </si>
  <si>
    <t>Z oddajo ponudbe vsak ponudnik izjavlja, da je skrbno pregledal vse sestavne dele PZI projektne dokumentacije, da so v končni vrednosti ponudbe zajeta vsa dela in material, ki zagotavljajo popolno, zaključeno in celostno izvedbo objekta, ki ga obravnava projekt, kot tudi vsa dela, ki niso neposredno opisana ali našteta v tekstualnem delu popisa, a so kljub temu razvidna iz grafičnih prilog in ostalih sestavnih delov PZI projekta.</t>
  </si>
  <si>
    <t>4.</t>
  </si>
  <si>
    <t>Načrte in detajle izvajalec predhodno natančno pregleda in v primeru nejasnosti in na eventuelne  pomanjkljivosti, kot strojni strokovnjak  opozori projektanta. </t>
  </si>
  <si>
    <t>5.</t>
  </si>
  <si>
    <t>Dobava  in montaža (vsebuje tudi drobni montažni material).</t>
  </si>
  <si>
    <t>6.</t>
  </si>
  <si>
    <t>Vsa dela morajo biti izvedena kvalitetno, iz   materialov z zahtevanimi lastnostmi, z atesti.</t>
  </si>
  <si>
    <t>7.</t>
  </si>
  <si>
    <t>Vsaka opisana pozicija je mišljena kompletno z   vsemi deli, materialom in transporti za   vgrajen oz. montiran izdelek.</t>
  </si>
  <si>
    <t>8.</t>
  </si>
  <si>
    <t>Vsak izvajalec mora po končani svoji fazi očistiti in odstraniti vse odpadke z odvozom na komunalno deponijo, s plačilom vseh stroškov za koriščenje deponije.</t>
  </si>
  <si>
    <t>10.</t>
  </si>
  <si>
    <t>Izvajalec je dolžan izvesti vsa pripravljalna dela, organizacijo gradbišča, ustrezno varnost in zaščito gradbišča!</t>
  </si>
  <si>
    <t>11.</t>
  </si>
  <si>
    <t>V ponudbi je potrebno opremo natančno specificirati!</t>
  </si>
  <si>
    <t>13.</t>
  </si>
  <si>
    <t>Vse mere in detajle je potrebno preveriti na licu mesta</t>
  </si>
  <si>
    <t>HLAJENJE</t>
  </si>
  <si>
    <t>Sistem zunanje (ali več zunanjih) in večih notranjih enot, v ti. "VRV" izvedbi, za ogrevanje in hlajenje prostor z ekološkim hladilnim sredstvom R410a.</t>
  </si>
  <si>
    <t>Sistem je toplotna črpalka, ki deluje na principu spremenljive količine hladilnega sredstva, z modulacijo vrtljajev brezstopenjsko vodenih kompresorjev in se s tem popolnoma prilagaja potrebam objekta (notranje enote sistema). Omogoča ogrevanje ali hlajenje sistema kot celote.</t>
  </si>
  <si>
    <t>Sistem, ter proizvajalec sistema, sta certificirana po glavnih in priznanih standardih in smernicah in s tem zagotavljata ustrezen nivo kvalitete in skladnost z EU zakonodajo (CE, Eurovent, ISO9001, ISO14001, ipd.)</t>
  </si>
  <si>
    <t>Oprema je v tovarni pred odpremo popolnoma testirana skladno z njeno uporabo ter zakoni in smernicami v EU (tlačna trdnost &gt;38bar, elektronski test morebitnega puščanja hladiva, vakuumski test do 2 torr, električni "šok" testi, ipd.).</t>
  </si>
  <si>
    <r>
      <t xml:space="preserve">Zunanja enota je primerna za zunanjo postavitev, grajena iz ohišja iz </t>
    </r>
    <r>
      <rPr>
        <b/>
        <i/>
        <sz val="10"/>
        <color theme="1"/>
        <rFont val="Arial"/>
        <family val="2"/>
        <charset val="238"/>
      </rPr>
      <t>nerjavne pločevine</t>
    </r>
    <r>
      <rPr>
        <sz val="10"/>
        <color theme="1"/>
        <rFont val="Arial"/>
        <family val="2"/>
        <charset val="238"/>
      </rPr>
      <t>, dodatno prašno barvanega (poliestersko termalno, debelina nanosa min. 70μ).</t>
    </r>
  </si>
  <si>
    <t>Enota je zračno hlajenja, sestavljena iz izmenjevalnika iz aluminijastih lamel, navlečenih na bakrene cevi. Aluminijaste lamele so dodatno prevlečene s plastjo posebnega akrilnega in hidrofilskega premaza, ki zagotavlja dolgo življensko dobo ob visoki odpornosti na atmosfersko korozijo (kisli dež, sol).</t>
  </si>
  <si>
    <t>Sistem kot celota je lahko sestavljen iz ene ali več zunanjih enot, vsaka pa je opremljena z večimi spiralnimi hermetičnimi kompresorji, vsi popolnoma brezkoračno krmiljeni (INVERTER motor), za zagotavljanje natančnega prilagajanja potrebam po hladilni ali ogrevni moči. Naprava omogoča obratovanje tudi v primeru, če je kateri od kompresorjev v okvari (ti, "emergency operation"). Vsi kompresorji so zvočno izolirani.</t>
  </si>
  <si>
    <t>Za odvod kondenzacijske toplote so predvideni (eden ali več) visokoučinkoviti aksialni ventilatorji z DC INVERTER motorjem (brezkoračna regulacija), ki se prilagajajo dejanskim potrebam kondenzatorja oz. uparjalnika.</t>
  </si>
  <si>
    <t>Ventilatorji imajo možnost povišanega zunanjega statičnega tlaka, z ustreznimi nastavitvami vse do 80Pa. Vsak ventilator je lahko nastavljen posebej.</t>
  </si>
  <si>
    <t>Izpih zraka je lahko, odvisno od izvedbe naprave, vertikalni ali horizontalni.</t>
  </si>
  <si>
    <t>Naprava je v komplet sestavljena še z vsemi potrebnimi cevnimi in električnimi povezavami, mikroprocesorskim krmiljem, elektronskim ekspanzijskim ventilom, oljnim separatorjem, sesalnim akumulatorjem, tipala za visoki in nizki tlak, zaščitni termostati, varovalke, fazne zaščite, zaščite proti preobremenitvi kompresorjev, termične zaščite, tekočinske in plinske zaporne ventile, magnetne ventile in vso potrebno senzoriko in krmije za varno, neprekinjeno in zanesljivo delovanje.</t>
  </si>
  <si>
    <t>Glavne varnostne funkcije sistema so predvsem nemoteno in zanesljivo odtaljevanje ter vračanje olja kompresorja.</t>
  </si>
  <si>
    <t>Notranje enote so z zunanjimi enotami povezana z ustreznimi bakrenimi cevmi ustreznih dimenzij. Cevi morajo biti primerne za uporabo v hladilništvu, vsi lotani spoji morajo biti izvedeni v atmosferi zaščitnega plina (dušik - N2), po končani montaži očiščene, razmaščene in zvakuumirane, skladno z navodili proizvajalca.</t>
  </si>
  <si>
    <t>Med notranjimi in zunanjimi enotami je izvedena še ustrezna komunikacijska povezava, s kablom skladno z navodili proizvajalca, z opletom ali brez, ustreznimi odmiki od morebitnih energetskih in ostalih vodnikov v objektu, ter zaporedno priključena na posamezne enote sistema.</t>
  </si>
  <si>
    <t>Regulacija temperatur je standardno vremensko in obremenitveno vodena (kombinacija zunanjih in notranjih pogojev).</t>
  </si>
  <si>
    <r>
      <rPr>
        <i/>
        <u/>
        <sz val="10"/>
        <color theme="1"/>
        <rFont val="Arial"/>
        <family val="2"/>
        <charset val="238"/>
      </rPr>
      <t>Sistem mora standardno omogočati ti.</t>
    </r>
    <r>
      <rPr>
        <b/>
        <i/>
        <u/>
        <sz val="10"/>
        <color theme="1"/>
        <rFont val="Arial"/>
        <family val="2"/>
        <charset val="238"/>
      </rPr>
      <t xml:space="preserve"> VRT ali "Variabile Refrigerant Temperature"</t>
    </r>
    <r>
      <rPr>
        <i/>
        <u/>
        <sz val="10"/>
        <color theme="1"/>
        <rFont val="Arial"/>
        <family val="2"/>
        <charset val="238"/>
      </rPr>
      <t xml:space="preserve"> regulacijo temperature hladilnega sredstva</t>
    </r>
    <r>
      <rPr>
        <sz val="10"/>
        <color theme="1"/>
        <rFont val="Arial"/>
        <family val="2"/>
        <charset val="238"/>
      </rPr>
      <t>. Sistem na podlagi obremenitev objekta in notranjih pogojev samodejno uravnava (dviga ali spušča) temperaturo uparjanja ali kondenzacije sistema in s tem še dodatno poviša sezonsko učinkovitost sistema, vse skladno z zadnjimi evropskimi ErP direktivami.</t>
    </r>
  </si>
  <si>
    <t>Obenem sistem omogoča (v kolikor aplikacija to zahteva) fiksne temperature uparjanja in kondenzacije.</t>
  </si>
  <si>
    <t>Opisana regulacija sistema istočasno omogoča različne načine obratovanja ob hladnih ali vročih zagonih sistema - npr.: hitro ogretje prostora, ter nato znižanje temperature za najvišjo možno sezonsko učinkovitost, ali obratno, počasno začetno ogrevanje ali hlajenje in zelo visoko sezonsko učinkovitost že v začetni fazi obratovanja.</t>
  </si>
  <si>
    <t>Vsi parametri so enostavno dosegljivi in nastavljivi pooblaščenemu serviserju na zunanji enoti sistema, preko LCD posluževalnega tabloja ali PC orodja.</t>
  </si>
  <si>
    <t>Nominalni tehnični podatki:</t>
  </si>
  <si>
    <t>Hladilna moč: 14.0kW (Tin=27°CDB/19°CWB @ Tz=+35°C, Linst=7,5m)</t>
  </si>
  <si>
    <t>SEER: 6.6</t>
  </si>
  <si>
    <t>Faktor sezonske učinkovitosti hlajenja ηs,c: 260.5%</t>
  </si>
  <si>
    <t>Ogrevalna moč: 16.0kW (Tin=20°CDB @ Tz=7°CDB/6°CWB, Linst=7,5m)</t>
  </si>
  <si>
    <t>SCOP: 4.2</t>
  </si>
  <si>
    <t>Faktor sezonske učinkovitosti ogrevanja ηs,h: 164.5% (povprečna klima)</t>
  </si>
  <si>
    <t>Št. kompresorjev: 1</t>
  </si>
  <si>
    <t>Nominalni obratovalni tok: 5.55A</t>
  </si>
  <si>
    <t>Maksimalni obratovalni tok (MCA): 14.1A</t>
  </si>
  <si>
    <t>Priporočeno varovanje enote: 16A</t>
  </si>
  <si>
    <t>Električno napajanje sistema: 3~, 400V/50Hz</t>
  </si>
  <si>
    <t>Območje delovanja - ogrevanje: od -20°C do +15.5°C</t>
  </si>
  <si>
    <t>Območje delovanja - hlajenje: od -5°C do +46°C</t>
  </si>
  <si>
    <t>Hladilno sredstvo: R410a</t>
  </si>
  <si>
    <t>Količina hladilnega sredstva v zunanji enoti: 3.6 kg</t>
  </si>
  <si>
    <t>Dimenzije (V x Š x G): 1.345 x 900 x 320 mm</t>
  </si>
  <si>
    <t>Teža: 104 kg</t>
  </si>
  <si>
    <t>Zvočna moč: 69.0 dB(A) (po ISO 3744)</t>
  </si>
  <si>
    <t>Zvočni tlak (@1m od enote, @1,5m od tal): 51 dB(A)</t>
  </si>
  <si>
    <t>Freonski priključki: Cu 9.52/15.9 mm</t>
  </si>
  <si>
    <t>Notranja stenska enota, vidne izvedbe (vgradnja na steno) z masko, z zajemom zraka iz zgornje strani ter vpihom navzdol. Rešetka/loputa za izpih zraka je avtomatizirana.</t>
  </si>
  <si>
    <t>Ohišje enote (notranji del) je iz panelov iz toge ABS plastike, ustrezno protikondenčno in toplotno izolirano. Dekorativno ohišje enote (zunanji, vidni del) pa je dodatno prašno barvano, v beli barvi RAL9010.</t>
  </si>
  <si>
    <t>Izmenjevalnik toplote je iz bakrenih cevi in nanje navlečenih aluminijastih lamel. Izmenjevalnik je standardno opremljen z elektronskim ekspanzijskim ventilom (EEV), ki preko ustrezne PID krmilne logike krmilnika, kontrolira pretok hladilnega sredstva čez izmenjevalnik.</t>
  </si>
  <si>
    <t>Ventilator je ti. "Multi Blade" centrifugalni, z več lopaticami, z dvojnim sesanjem, statično in dinamično balansiran za nizki hrup in maksimalni izkoristek. Motor ventilatorja je brezkrtačni DC brezstopenjski (inverter).</t>
  </si>
  <si>
    <t>Na zajemu zraka je nameščen pralni sintetični "long-life" filter (filter za dolgo življensko dobo).</t>
  </si>
  <si>
    <t>Pod enoto je nameščeno korito za zbiranje kondenzata z odprtino za namestitev kondenzne cevi.</t>
  </si>
  <si>
    <t>Enota lahko deluje z žičnim ali brezžičnim daljinskim upravljalnikom, na razpolago pa so mnoge druge opcije krmilja in kontrole (oddaljena tipala, CNS vmesniki, lokalni krmilniki, ipd.)</t>
  </si>
  <si>
    <t>Hladilna moč: 2.8kW</t>
  </si>
  <si>
    <t>Ogrevalna moč: 3.2kW</t>
  </si>
  <si>
    <t>Električna priključna moč: 40W</t>
  </si>
  <si>
    <t>Maksimalni obratovalni tok (MCA): 0.4A</t>
  </si>
  <si>
    <t>Električno napajanje sistema: 1~, 230V/50Hz</t>
  </si>
  <si>
    <t>Pretok zraka ventilatorja (min/med/maks): 7.0 / / / 9.4 m3/min</t>
  </si>
  <si>
    <t>Primerna za hladilno sredstvo: R410a</t>
  </si>
  <si>
    <t>Dimenzije (V x Š x G): 290 x 795 x 266 mm</t>
  </si>
  <si>
    <t>Teža: 12 kg</t>
  </si>
  <si>
    <t>Zvočna moč: 53 dB(A) (po ISO 3744)</t>
  </si>
  <si>
    <t>Zvočni tlak (min/med/maks)**: 28.5 / / / 35 dB(A)</t>
  </si>
  <si>
    <t>** 1,5m od enote in 1,5m od tal</t>
  </si>
  <si>
    <t>Freonski priključki: Cu 6.35/12.70 mm</t>
  </si>
  <si>
    <t>Enako zgornji točki, le:</t>
  </si>
  <si>
    <t>Hladilna moč: 7.1kW</t>
  </si>
  <si>
    <t>Ogrevalna moč: 8.0kW</t>
  </si>
  <si>
    <t>Električna priključna moč: 60W</t>
  </si>
  <si>
    <t>Maksimalni obratovalni tok (MCA): 0.7A</t>
  </si>
  <si>
    <t>Pretok zraka ventilatorja (min/med/maks): 13.5 / / / 18.3 m3/min</t>
  </si>
  <si>
    <t>Dimenzije (V x Š x G): 290 x 1.050 x 269 mm</t>
  </si>
  <si>
    <t>Teža: 15 kg</t>
  </si>
  <si>
    <t>Zvočna moč: 63 dB(A) (po ISO 3744)</t>
  </si>
  <si>
    <t>Zvočni tlak (min/med/maks)**: 38.5 / / / 46.5 dB(A)</t>
  </si>
  <si>
    <t>Freonski priključki: Cu 9.52/15.90 mm</t>
  </si>
  <si>
    <t>Lokalni, stilski, žični daljinski upravljalnik, z LCD displejem občutljivim na dotik (TOUCH). Krmilnik lahko krmili do 16 notranjih enot, možno pa je priključiti tudi več (2) krmilnika na isto notranjo enoto (master/slave).</t>
  </si>
  <si>
    <t>Krmilnik je na razpolago v stislkem kompaktnem plastičnim ohišju, dimenzij 85x85mm, v treh različnih barvah (bela, siva ali črna), za lažje prilagajanje notranjemu okolju prostora. Grafični LCD zaslon je uporabniku prijazen z enostavnimi in jasno preglednimi ikonami, dovolj svetel, ne glede na prostorsko osvetlitev.</t>
  </si>
  <si>
    <t>Na krmilniku so na razpolago vse informacije in parametri sistema, z različnimi stopnjami dostopa - uporabnik, monter ali serviser. Za enostavno parametriranje in spreminjanje nastavitev sistema je krmilnik opremljen z "Bluetooth Low Energy" sprejemnikom, za povezavo s pametnimi telefoni ali tablicami, preko ustrezne aplikacije.</t>
  </si>
  <si>
    <t>Osnovne funkcije krmilnika so vklop in izklop enote, nastavitev želene temperature v prostoru, režim obratovanja sistema ali enote, nastavitve izpiha zraka (kontrola loput enot, kjer je to možno), indikaija filtra z resetom ter prikaz morebitne okvare sistema (v obliki kode napake). Napredne funkcije, kot so urniki, različni dnevni in nočni režimi obratovanja, varčevanje z energijo, ipd., so na razpolago preko aplikacije na pametnih napravah in Bluetooth povezave.</t>
  </si>
  <si>
    <t>Originalni, tovarniško sestavljeni in lotani, izolirani, razmaščeni in očiščeni odcepni kos bakrene instalacije hladilnega sredstva, za razvejanje instalacije do priključkov posameznih notranjih enot.</t>
  </si>
  <si>
    <r>
      <t xml:space="preserve">Cevovodi iz bakrenih cevi za povezavo hladilnih naprav po navodilih proizvajalca, s tovarniško (manjše dimenzije) ali dodatno izolacijo (večje dimenzije), po EN 12735-1, trdo spojeni v atmosferi z uporabo zaščitnega plina </t>
    </r>
    <r>
      <rPr>
        <u/>
        <sz val="10"/>
        <color theme="1"/>
        <rFont val="Arial"/>
        <family val="2"/>
        <charset val="238"/>
      </rPr>
      <t>(dušik - N2)</t>
    </r>
    <r>
      <rPr>
        <sz val="10"/>
        <color theme="1"/>
        <rFont val="Arial"/>
        <family val="2"/>
        <charset val="238"/>
      </rPr>
      <t>, vključno s fitingi, tesnilnim in dodajnim materialom, zunaj objekta z dodatno UV in fizično zaščito (proti direktnemu sončnemu obsevanju in fizičnim poškodbam izolacije), ustreznih dimenzij:</t>
    </r>
  </si>
  <si>
    <t>*bakrene povezave in izvedba le-teh med zunanjo in notranjimi enotami morajo biti v skladu z navodili in shemami proizvajalca oz. dobavitelja opreme. Ustrezati morajo vsem dolžinskim omejitvam in po končani montaži ustrezno preverjena, očiščena in zvakuumirana..</t>
  </si>
  <si>
    <t>zunanji premer R 1/4 (6,35 mm)</t>
  </si>
  <si>
    <t>m</t>
  </si>
  <si>
    <t>zunanji premer R 3/8 (9,52 mm)</t>
  </si>
  <si>
    <t>zunanji premer R 1/2 (12,70 mm)</t>
  </si>
  <si>
    <t>zunanji premer R 5/8 (15,88 mm)</t>
  </si>
  <si>
    <t>Zaščita bakrenih cevovodov (par bakrenih cevi s tovarniško izolacijo) izven objekta, kot inox kabelska polica s pokrovom, za zaščito instalacije pred fizičnimi poškodbami in direktnim sončnim sevanjem</t>
  </si>
  <si>
    <t>ali podobna rešitev</t>
  </si>
  <si>
    <t>Inox kabelska polica, s pokrovom, za polaganje instalacij znotraj objekta, različnih dimenzij (glede na debelino Cu instalacije in izolacije), za montažo na steno, tla ali strop, vključno s potrebnimi spojnimi in prehodnimi kosi, ter pritrdilnim materialom in profili</t>
  </si>
  <si>
    <t>ali podobno</t>
  </si>
  <si>
    <t>9.</t>
  </si>
  <si>
    <t>Pritrdilni material, kot tipski vroče cinkani profili za namestitev zunanje enote na steno ali tla objekta, kot npr. Hilti, Sikla …</t>
  </si>
  <si>
    <r>
      <t xml:space="preserve">Dobava in montaža signalnih in napajalnih kablov v zaščitnem opletu (pogojno brez, z zagotovitvijo minimalnih razdalj do bližnjih energetskih kablov) za povezavo med zunanjimi in notranjimi enotami, ter morebitno povezavo do žičnih daljinskih upravljalnikov. </t>
    </r>
    <r>
      <rPr>
        <i/>
        <sz val="10"/>
        <color theme="1"/>
        <rFont val="Arial"/>
        <family val="2"/>
        <charset val="238"/>
      </rPr>
      <t>Kabel se položi v zaščitno kabelsko zvijavo cevko.</t>
    </r>
    <r>
      <rPr>
        <sz val="10"/>
        <color theme="1"/>
        <rFont val="Arial"/>
        <family val="2"/>
        <charset val="238"/>
      </rPr>
      <t xml:space="preserve">
</t>
    </r>
    <r>
      <rPr>
        <i/>
        <sz val="10"/>
        <color theme="1"/>
        <rFont val="Arial"/>
        <family val="2"/>
        <charset val="238"/>
      </rPr>
      <t>Povezava do žčnih daljinskih upravljalnikov se izvede vidno, kabel pa se skrije v nadometni dekoracijski kanalček (cca. 3m/enoto)!</t>
    </r>
  </si>
  <si>
    <t>*komunikacijska povezava se izvede od zunanje do zanje notranje enote zaporedno! Vzporedna vezava (prekinjanje komunikacijeske povezave, zvezda, ipd.) ni dovoljena.</t>
  </si>
  <si>
    <t>- 2 x 0,75mm2 oklopljen kabel za signal oz. komunikacijo</t>
  </si>
  <si>
    <t>- 3 x 1,5mm2 oklopljen kabel za napajanje</t>
  </si>
  <si>
    <t>Odvod kondenzata, s ustreznimi trdimi poli-propilenskimi cevmi (PP-R) za lepljenje ali sočelno varjenje, pritrjene po navodilih proizvajalca, vključno s spojkami, pritdilnim in tesnilnim materialom.
Neposredno od enote (cca. 1m) plastična zvijava cev.</t>
  </si>
  <si>
    <t>PP16 (plastična zvijava cev)</t>
  </si>
  <si>
    <t>PP20</t>
  </si>
  <si>
    <t>PP25</t>
  </si>
  <si>
    <t>12.</t>
  </si>
  <si>
    <t>Lokalna črpalka za prečrpavanje odvedenega kondenzata notranje enote, z lastnim plovcem, za vgradnjo ob enoto v dekoracijski plastični kanal, napajanje črpalke iz električnega priključka notranje enote, vključno s pritdilnim in tesnilnim materialom, spojnimi in prehodnimi kosi za priključitev na sistem</t>
  </si>
  <si>
    <t>Kot npr.: ASPEN MINI LIME ali podobno</t>
  </si>
  <si>
    <t>Centralna črpalka za prečrpavanje odvedenega kondenzata notranjih enot naprej v odvodnjavanje objekta, z lastnim plovcem (delovnim in varnostnim, za vgradnjo v objektu na steno ali tla, z minimalnim zalogovnikom kondenzata za preprečevanje pogostih vklopov in izklopov, napajanje črpalke iz električnega priključka objekta (EI), vključno s pritdilnim in tesnilnim materialom, spojnimi in prehodnimi kosi za priključitev na sistem</t>
  </si>
  <si>
    <t>Kot npr.: ASPEN HIGH-LIFT 2L ali podobno</t>
  </si>
  <si>
    <t>14.</t>
  </si>
  <si>
    <t>Nadometni dekoracijski kanali, za skritje instalacije, kabliranja in odvoda kondenzata neposredno ob notranji enoti, ustrezne dimenzije (vgradnja črpalke za odvod kondenzata), vključno z dekoracijskimi kotnimi profili, pritdilnim in tesnilnim materialom</t>
  </si>
  <si>
    <t>15.</t>
  </si>
  <si>
    <t>Po končani montaži tlačni preizkus instalacije (dušik, N2 - 24ur, 40bar), izdaja zapisnika, vakuumiranje instalacije, ter morebitno dodatno polnjenje sistema s hladilnim sredstvom (R410a, predvideno cca. 3kg)</t>
  </si>
  <si>
    <t>skladno z navodili proizvajalca</t>
  </si>
  <si>
    <t>16.</t>
  </si>
  <si>
    <t>Splošna, manipulacijska, morebitna nepredvidena dela, transportni, zavarovalni in ostali stroški (delovni odri, dvigala, ipd.), potrebni za izvedbo projekta</t>
  </si>
  <si>
    <t>skladno z ogledom na objektu</t>
  </si>
  <si>
    <t>17.</t>
  </si>
  <si>
    <t xml:space="preserve">Delo na višini cca 6m od tal. Namestitev konvektorjev in polic za inštalacije. Potrebna uporaba delovnega odra, dvigala oz. morebitne lestve. </t>
  </si>
  <si>
    <t>18.</t>
  </si>
  <si>
    <t>Dobava vročecinkanega profilnega jekla za izdelavo konzole za zunanjo enoto in preostalih elementov po navodilih proizvajalca. Ocenjeno cca 50kg materiala.</t>
  </si>
  <si>
    <t>19.</t>
  </si>
  <si>
    <t>∑</t>
  </si>
  <si>
    <t>20.</t>
  </si>
  <si>
    <t>Nepredvidena dela po dejanskih stroških se vpiše v gradbeno knjigo in jih potrdi nadzorni organ - ocena.</t>
  </si>
  <si>
    <t>%</t>
  </si>
  <si>
    <t xml:space="preserve">Izdelava tehnične dokumentacije PID </t>
  </si>
  <si>
    <t>Opomba:</t>
  </si>
  <si>
    <t>Vključuje vsa manjša gradbena dela, ki so potrebna za strojne inštalacije. Komplet z pritrdilnim in tesnilnim materialom in vzpostavitvijo v obstoječe stanje.</t>
  </si>
  <si>
    <t>Vse mere in detaile preveriti na objektu.</t>
  </si>
  <si>
    <t>PREZRAČEVANJE</t>
  </si>
  <si>
    <t>Deljena (razbita), dvojno-stenska, EUROVENT certificirana naprava za notranjo in zunanjo postavitev, iz ohišja modularne izvedbe</t>
  </si>
  <si>
    <r>
      <t xml:space="preserve">Naprava je grajena skladno </t>
    </r>
    <r>
      <rPr>
        <u/>
        <sz val="10"/>
        <color theme="1"/>
        <rFont val="Arial"/>
        <family val="2"/>
        <charset val="238"/>
      </rPr>
      <t>s higienskimi standardi VDI 6022</t>
    </r>
    <r>
      <rPr>
        <sz val="10"/>
        <color theme="1"/>
        <rFont val="Arial"/>
        <family val="2"/>
        <charset val="238"/>
      </rPr>
      <t>, ter grajena in certificirana skladno s smernicami RLT. Proizvajalec naprave je certificiran po ISO 9001, ISO 14001 in ISO 18001.</t>
    </r>
  </si>
  <si>
    <r>
      <t>Razredi učinkovitosti in kvalitete:
ERP skladnost - Uredba (EU) 1253/2014: 2018
Razred energetske učinkovitosti skladko s certifikacijo Eurovent:</t>
    </r>
    <r>
      <rPr>
        <sz val="10"/>
        <rFont val="Arial"/>
        <family val="2"/>
        <charset val="238"/>
      </rPr>
      <t xml:space="preserve"> A</t>
    </r>
  </si>
  <si>
    <t>Klasifikacija mehanske stabilnosti ohišja po EN 1886: D1
Klasifikacija prehoda toplote ohišja po EN 1886: T3
Klasifikacija toplotnih mostov ohišja: TB3
Klasifikacija materiala izolacije po EN 1886: A1
Klasifikacija tesnosti ohišja pri negativnem tlaku -400 Pa: L1
Klasifikacija tesnosti ohišja pri pozitivnem tlaku +700 Pa: L1</t>
  </si>
  <si>
    <t>Konfiguracija naprave in pripadajoči tehnični podatki so navedeni v nadalje.</t>
  </si>
  <si>
    <t>Enota stoji na stabilnem podstavku iz aluminija (višina 100 mm) ali pocinkane pločevine (višina 100 mm do 400 mm). S podstavkom so standardno dobavljeni nosilci za dvig naprave z dvigalom.</t>
  </si>
  <si>
    <t>Standardne izvedbe so iz Aluzinc® notranjosti in barvane pocinkane pločevine v zunanjosti.</t>
  </si>
  <si>
    <t>Stena (panel) je polnjena z mineralno volno. Lepljenje volne preprečuje zdrsitev le-te po panelu navzdol in preprečuje njegovo deformacijo in povečuje mehansko stabilnost naprave. Karakteristike so sledeče:
• Povprečna gostota: 120 kg/m3</t>
  </si>
  <si>
    <t>Streha naprave je lahko iz pocinkane pločevine, aluminija ali drugega specifično zahtevanega materiala. Izvedba preprečuje nabiranje dežja in kapljic na površini ter kakršnokoli pronicanje v napravo. Robovi so zaobljeni skladno s smernicami o varovanju zdravja in preprečevanju nesreč.</t>
  </si>
  <si>
    <t>Žaluzije iz aluminija so širine 100 mm in z gumijastim tesnilom iz termoplastike. Standardno žaluzije ustrezajo zrakotesnosti razreda 2 po EN1751. Opcijsko so lahko tudi razreda 4 po EN1751. Odpiranje in zapiranje je lahko ročno, ali s servo motorji.</t>
  </si>
  <si>
    <t>Vremenske haube so lahko iz aluminija ali pocinkane pločevine (skladno z materialom žaluzije). Za preprečevanje vdora vode, je maksimalna hitrost na zaščitnem elementu skladno z VDI 3803 2.5 m/s na zajemu in 4.0 m/s na izpuhu.</t>
  </si>
  <si>
    <t>Fleksibilni priključki so narejeni iz steklenih vlaken s poliuretanskim nanosom na obeh straneh in pritrdilnim profilom (20 ali 30 mm), iz pocinkane pločevine, s prirobnicami na obeh straneh. Skladno s EN 13501-1, so le-te požarne odpornosti razreda A2 - s2, d0 in so razreda tesnosti B po EN 15727 / EN 1751.</t>
  </si>
  <si>
    <t>Prazne sekcije naprave so dobavljive kot vzdrževalna mesta, ali mesta za vgradnjo različnih komponent (npr. ekspanzijskih ventilov, hidravličnih elementov, komunikacijskih omaric, ipd.) z vrati ali snemljivimi paneli.</t>
  </si>
  <si>
    <t>Vsi filtri so montirani na skupnem okvirju s tesnilom. Komore so grajene za enostavno dostopnost in čišččenje. Filtri so lahko zamenjani iz svoje umazane strani (iz pročelja) ali pa so vgrajeni na vodilih, da so lahko ob zamenjavi enostavno izvlečljivi.</t>
  </si>
  <si>
    <t>Tip glikolne rekuperacije je sestavljen iz dveh izmenjevalnikov toplote iz aluminijastih lamel, navlečenih na bakrene cevi (standardno, druge opcije in materiali so možni), vsak v svojem toku zraka.</t>
  </si>
  <si>
    <t>DX izmenjevalniki so izdelani iz bakrenih cevi premera 3/8". Lamele so lahko iz aluminija ali bakra. Za zagotravljanje higienskih zahtev je razdalja med lamelami min. 2 mm za standardne DX izmenjevalnike, vsaj 2.5 mm za intenzivno hlajenje ter med 4.0 mm in 7.0 mm za posebne izmenjevalnike s protizamrzovalnimi funkcijami.</t>
  </si>
  <si>
    <t>Sekcije so grajene tako, da omogočajo izvlečenje izmenjevalnikov na posluževalni strani naprave. Izmenjevalniki so lahko horizontalno deljeni.
Vsi izmenjevalniki so po proizvodnji tlačno testirani s komprimiranim zrakom (40 bar za delovanje z R410a) za zagotavljanje deklarirane tesnosti.</t>
  </si>
  <si>
    <t>Sekcije s hladilni izmenjevalniki toplote imajo posodo za zbiranje kondenzata po celotni površini, ki je nagnjena k priključku odvoda kondenzata. Posoda je lahko iz pocinkane pločevine, aluminija, pločevine iz nerjavečega jekla (AISI 304 ali AISI 316L), ali polipropilena.</t>
  </si>
  <si>
    <t>Električni grelniki zraka (predgrelniki ali dogrelniki) so iz električnih palic iz nerjavnega jekla z nikel-krom uporovnimi žicami. Grelniki imajo črne sevalne površine in so standardno opremljeni s varnostnim stikalom z ročnim resetiranjem. Električno napajanje je 400V, 3~, 50Hz, popolnoma skablirani na ohišje naprave v eno točko.</t>
  </si>
  <si>
    <t>EC ventilatorji dosegajo izkoristek vsaj razreda IE4 skladno s EN 60034-30 in so opremljeni z permanentnimi magneti ter ležaji za dolgoročno obratovanje s teoretično nominalno življensko dobo cca. 40.000h, brez vzdrževanja.</t>
  </si>
  <si>
    <t>Motorji so 100% brezkoračno vodeni, z integrirano elektroniko, z nizkoharmonično komutacijo in PID krmiljenjem. Motorji večji od 750W imajo lahko integriran RS-485 / MODBUS RTU vmesnik. Instalacija s kabli z opletom ni nujna.</t>
  </si>
  <si>
    <t>Komponente, ki so izbrane kot dodatki k vsaki sekciji (tipala, pogoni, ventili, stikala ali tabloji), so zajeti v dobavi naprave.</t>
  </si>
  <si>
    <t>Opis prezračevalne naprave v projektu</t>
  </si>
  <si>
    <t>Tip naprave: modularnadovodno-odvodna deljena naprava, za notranjo in zunanjo postavitev</t>
  </si>
  <si>
    <t>Izvedba ohišja kot opisano v splošnem opisu.</t>
  </si>
  <si>
    <t>Material panelov naprave:</t>
  </si>
  <si>
    <t>- zunaj: pocinkana pločevina, prašno barvano, RAL 9002, C5 po EN ISO 12944</t>
  </si>
  <si>
    <t>- znotraj: pocinkana pločevina, Aluzinc® AZ-185, C4 po EN ISO 12944</t>
  </si>
  <si>
    <t>- dno: pocinkana pločevina, Aluzinc® AZ-185, C4 po EN ISO 12944</t>
  </si>
  <si>
    <t>Karakteristike ohišja naprave:</t>
  </si>
  <si>
    <t>- Debelina materiala pločevine sten notranja/zunanja min. 1/1 mm</t>
  </si>
  <si>
    <t>- Debelina panela min. 62 mm</t>
  </si>
  <si>
    <t>- Tip izolacije: mineralna volna</t>
  </si>
  <si>
    <t>- Gostota izolacije min. 120 kg/m3</t>
  </si>
  <si>
    <t>- Klasifikacija mehanske stabilnosti D1 (EN 1886)</t>
  </si>
  <si>
    <t>- Klasifikacija tesnosti ohišja L1 (EN 1886)</t>
  </si>
  <si>
    <t>- Klasifikacija prehoda toplote min. T2 (prEN 1886)</t>
  </si>
  <si>
    <t>- Klasifikacija toplotnih mostov min. TB2 (prEN 1886)</t>
  </si>
  <si>
    <t>DOVODNI DEL 1</t>
  </si>
  <si>
    <t>Čelna stran</t>
  </si>
  <si>
    <t>Čelna stran, kot opisana že v splošnem delu opisa naprave</t>
  </si>
  <si>
    <r>
      <rPr>
        <u/>
        <sz val="10"/>
        <color indexed="8"/>
        <rFont val="Arial"/>
        <family val="2"/>
        <charset val="238"/>
      </rPr>
      <t>Opremljena z žaluzijo</t>
    </r>
    <r>
      <rPr>
        <sz val="10"/>
        <color indexed="8"/>
        <rFont val="Arial"/>
        <family val="2"/>
        <charset val="238"/>
      </rPr>
      <t xml:space="preserve"> kot opisano v splošnem delu opisa naprave, 
z odprtino 510 x 410mm, žaluzija v ohišju</t>
    </r>
  </si>
  <si>
    <t>Dodatki:</t>
  </si>
  <si>
    <t>- pogon žaluzije</t>
  </si>
  <si>
    <t>- vremenska hauba</t>
  </si>
  <si>
    <t>Vrečasti filter</t>
  </si>
  <si>
    <t>Vrečasti filter, kot opisan že v splošnem opisu naprave</t>
  </si>
  <si>
    <t>Klasifikacija filtra: ePM10 70%</t>
  </si>
  <si>
    <t>Začetni padec tlaka: 52 Pa</t>
  </si>
  <si>
    <t>Končni padec tlaka: 152 Pa</t>
  </si>
  <si>
    <t>- izvedena mesta za meritve razlike tlakov</t>
  </si>
  <si>
    <t>- tlačno stikalo (presostat)</t>
  </si>
  <si>
    <t>- profili filtra iz pocinkane pločevine</t>
  </si>
  <si>
    <t>- snemljivi panel (K)</t>
  </si>
  <si>
    <t>Glikolni rekuperator</t>
  </si>
  <si>
    <r>
      <t xml:space="preserve">Sistem glikolne rekuperacije kot opisan že v splošnem opisu naprave, z izkoristkom pozimi </t>
    </r>
    <r>
      <rPr>
        <u/>
        <sz val="10"/>
        <rFont val="Arial"/>
        <family val="2"/>
        <charset val="238"/>
      </rPr>
      <t>minimalno 68%.</t>
    </r>
  </si>
  <si>
    <t>SKUPNI PODATKI SISTEMA - zima:</t>
  </si>
  <si>
    <t>Količina zraka - dovod: 3.900 m3/h</t>
  </si>
  <si>
    <t>Količina zraka - odvod: 4.000 m3/h</t>
  </si>
  <si>
    <t>Temperatura zunanjega zraka: -13 °C / 90 %</t>
  </si>
  <si>
    <t>Temperatura notranjega zraka: 15 °C / 45 %</t>
  </si>
  <si>
    <t>Izkoristek glikolnega rekuperatorja: minimalno 67 %</t>
  </si>
  <si>
    <t>Izkoristek glikolnega rekuperatorja po EN308: minimalno 68 %</t>
  </si>
  <si>
    <t>Podatki za sistem DOVOD 1</t>
  </si>
  <si>
    <t>Količina zraka - dovod: 1.450 m3/h</t>
  </si>
  <si>
    <t>Maksimalni tlačni padec na dovodni strani: 84 Pa</t>
  </si>
  <si>
    <t>Minimalna temperatura za rekuperacijo: 6 °C</t>
  </si>
  <si>
    <t>Minimalna vrnjena moč: 9.3 kW</t>
  </si>
  <si>
    <t>Temperaturni režim glikolne rekuperacije: 10 / -7°C</t>
  </si>
  <si>
    <t>Pretok medija glikolnega rekuperatorja: 0.15 l/s</t>
  </si>
  <si>
    <t>Hidravlični padec tlaka: maks. 50kPa</t>
  </si>
  <si>
    <t>- /</t>
  </si>
  <si>
    <t>Električni grelnik zraka</t>
  </si>
  <si>
    <t>Električni izmenjevalnik toplote kot opisan že v splošnem opisu naprave, na hišju iz pocinkane pločevine.</t>
  </si>
  <si>
    <t>Zima - ogrevanje:</t>
  </si>
  <si>
    <t>Vstopni zrak: 0 °C</t>
  </si>
  <si>
    <t>Izstopni zrak: 12 °C</t>
  </si>
  <si>
    <t>Maksimalni padec tlaka: 5 Pa</t>
  </si>
  <si>
    <t>Grelna moč: min. 6 kW</t>
  </si>
  <si>
    <t>Električna priključna moč: 6 kW</t>
  </si>
  <si>
    <t>Električna priključna napetost: 3~, 400V/50Hz</t>
  </si>
  <si>
    <t>- 2-stopenjski varnostni termostat grelnika, ožičen</t>
  </si>
  <si>
    <t>Hladilni izmenjevalnik toplote</t>
  </si>
  <si>
    <t>Izmenjevalnik toplote kot opisan že v splošnem opisu naprave, na hišju iz nerjavne pločevine.</t>
  </si>
  <si>
    <t>Leto - hlajenje:</t>
  </si>
  <si>
    <t>Vstopni zrak: 32 °C / 45 %</t>
  </si>
  <si>
    <t>Izstopni zrak: 20 °C / 72.1 %</t>
  </si>
  <si>
    <t>Maksimalni padec tlaka: 16 Pa</t>
  </si>
  <si>
    <t>Hladilni medij: hladivo R410a</t>
  </si>
  <si>
    <t>Temperatura uparjanja hladilnega medija: 6°C</t>
  </si>
  <si>
    <t>Hladilna moč: 10.0 kW</t>
  </si>
  <si>
    <t>Material izmenjevalnika toplote: Bakrene cevi, aluminijaste lamele</t>
  </si>
  <si>
    <t>Material ohišja izmenjevalnika toplote: pocinkana pločevina</t>
  </si>
  <si>
    <t>Razdalja med lamelami: minimalno 2.5 mm</t>
  </si>
  <si>
    <t>- koristo za zbiranje kondenzata iz nerjavne pločevine</t>
  </si>
  <si>
    <t>Prazna komora</t>
  </si>
  <si>
    <t>Prazna komora, kot opisana že v splošnem delu opisa naprave, kot komora za vgradnjo perifernih elementov hladilnega kroga kompresorsko-kondenzacijske enote, dolžine min. 600mm</t>
  </si>
  <si>
    <t>- vgrajen EEV komplet z regulacijsko opremo</t>
  </si>
  <si>
    <t>Direktno gnani EC ventilator - EC "Plug fan"</t>
  </si>
  <si>
    <t>Sklop ventilatorja in motorja (ali več - "fanwall"), kot opisan že v splošnem opisu naprave.</t>
  </si>
  <si>
    <t>Pretok zraka - dovod: 1.450 m3/h</t>
  </si>
  <si>
    <t>Zunanji statični tlak: 250 Pa</t>
  </si>
  <si>
    <t>Skupni statični tlak: 512 Pa</t>
  </si>
  <si>
    <t>Absorbirana električna moč: 0.35 kW</t>
  </si>
  <si>
    <t>Izkoristek min: 67 %</t>
  </si>
  <si>
    <t>SFP vrednost in razred: 785 W/(m3/s), SFP3</t>
  </si>
  <si>
    <t>Zaščita, razred in izvedba motorja: IP54, IE4, 1~, 230 V, 50 Hz</t>
  </si>
  <si>
    <t>Nominalna moč: 0.75 kW</t>
  </si>
  <si>
    <t>Nominalni električni tok: 3.3 A</t>
  </si>
  <si>
    <t>- servisna vrata s tečaji (EMKA)</t>
  </si>
  <si>
    <t>- kljuka na vratih z zaščitnim zapiralom</t>
  </si>
  <si>
    <t>- priključki za kontrolo količine zraka</t>
  </si>
  <si>
    <t>- servisno stikalo s pomožnim kontaktom</t>
  </si>
  <si>
    <t>- tovarniško ožičenje servisnega stikala na ohišje</t>
  </si>
  <si>
    <t>- tovarniško ožičenje s kablom z opletom</t>
  </si>
  <si>
    <t>Čelna stran, kot opisana že v splošnem delu opisa naprave.</t>
  </si>
  <si>
    <t>z odprtino 760 x 630mm.</t>
  </si>
  <si>
    <t>- fleksibilni priključki, kot opisano v splošnem opisu naprave</t>
  </si>
  <si>
    <t>Generalni dodatki k DOVOD 1</t>
  </si>
  <si>
    <t>Prezračevalna naprave je opremljena z naslednjimi dodatki:</t>
  </si>
  <si>
    <t>- podporni profil iz pocinkane pločevine, višine 100 mm, kot opisan v splošnem opisu naprave</t>
  </si>
  <si>
    <t>- vodotesna streha naprave</t>
  </si>
  <si>
    <t>DOVODNI DEL 2</t>
  </si>
  <si>
    <r>
      <rPr>
        <u/>
        <sz val="10"/>
        <color indexed="8"/>
        <rFont val="Arial"/>
        <family val="2"/>
        <charset val="238"/>
      </rPr>
      <t>Opremljena z žaluzijo</t>
    </r>
    <r>
      <rPr>
        <sz val="10"/>
        <color indexed="8"/>
        <rFont val="Arial"/>
        <family val="2"/>
        <charset val="238"/>
      </rPr>
      <t xml:space="preserve"> kot opisano v splošnem delu opisa naprave, 
z odprtino 760 x 840mm.</t>
    </r>
  </si>
  <si>
    <t>- fleksibilni priključek</t>
  </si>
  <si>
    <t>Začetni padec tlaka: 56 Pa</t>
  </si>
  <si>
    <t>Končni padec tlaka: 156 Pa</t>
  </si>
  <si>
    <t>Podatki za sistem DOVOD 2</t>
  </si>
  <si>
    <t>Količina zraka - dovod: 2.450 m3/h</t>
  </si>
  <si>
    <t>Maksimalni tlačni padec na dovodni strani: 140 Pa</t>
  </si>
  <si>
    <t>Minimalna vrnjena moč: 15.7 kW</t>
  </si>
  <si>
    <t>Pretok medija glikolnega rekuperatorja: 0.25 l/s</t>
  </si>
  <si>
    <t>Grelna moč: min. 11 kW</t>
  </si>
  <si>
    <t>Električna priključna moč: 11 kW</t>
  </si>
  <si>
    <t>Izstopni zrak: 21 °C / 72.1 %</t>
  </si>
  <si>
    <t>Maksimalni padec tlaka: 20 Pa</t>
  </si>
  <si>
    <t>Hladilna moč: 14.0 kW</t>
  </si>
  <si>
    <t>Pretok zraka - dovod: 2.450 m3/h</t>
  </si>
  <si>
    <t>Skupni statični tlak: 527 Pa</t>
  </si>
  <si>
    <t>Absorbirana električna moč: 0.62 kW</t>
  </si>
  <si>
    <t>SFP vrednost in razred: 812 W/(m3/s), SFP3</t>
  </si>
  <si>
    <t>Zaščita, razred in izvedba motorja: IP54, IE4, 3~, 400 V, 50 Hz</t>
  </si>
  <si>
    <t>Nominalna moč: 1.05 kW</t>
  </si>
  <si>
    <t>Nominalni električni tok: 1.6 A</t>
  </si>
  <si>
    <t>z odprtino 760 x 840mm.</t>
  </si>
  <si>
    <t>Generalni dodatki k DOVOD 2</t>
  </si>
  <si>
    <t>SKUPNI ODVODNI DEL</t>
  </si>
  <si>
    <t>z odprtino 710 x 1.140mm.</t>
  </si>
  <si>
    <t>Podatki za sistem SKUPNI ODVOD</t>
  </si>
  <si>
    <t>Količina zraka - dovod: 4.000 m3/h</t>
  </si>
  <si>
    <t>Maksimalni tlačni padec na dovodni strani: 200 Pa</t>
  </si>
  <si>
    <t>Minimalna temperatura za rekuperacijo: -1 °C</t>
  </si>
  <si>
    <t>Minimalna vrnjena moč: 25 kW</t>
  </si>
  <si>
    <t>Pretok medija glikolnega rekuperatorja: 0.4 l/s</t>
  </si>
  <si>
    <t>Pretok zraka - dovod: 4.000 m3/h</t>
  </si>
  <si>
    <t>Skupni statični tlak: 622 Pa</t>
  </si>
  <si>
    <t>Absorbirana električna moč: 1.1 kW</t>
  </si>
  <si>
    <t>Izkoristek min: 69 %</t>
  </si>
  <si>
    <t>SFP vrednost in razred: 831 W/(m3/s), SFP2</t>
  </si>
  <si>
    <t>Nominalna moč: 1.9 kW</t>
  </si>
  <si>
    <t>Nominalni električni tok: 3 A</t>
  </si>
  <si>
    <r>
      <rPr>
        <u/>
        <sz val="10"/>
        <color indexed="8"/>
        <rFont val="Arial"/>
        <family val="2"/>
        <charset val="238"/>
      </rPr>
      <t>Opremljena z žaluzijo</t>
    </r>
    <r>
      <rPr>
        <sz val="10"/>
        <color indexed="8"/>
        <rFont val="Arial"/>
        <family val="2"/>
        <charset val="238"/>
      </rPr>
      <t xml:space="preserve"> kot opisano v splošnem delu opisa naprave, 
z odprtino 770 x 1.140mm, žaluzija v ohišju</t>
    </r>
  </si>
  <si>
    <t>Generalni dodatki k SKUPNI ODVOD</t>
  </si>
  <si>
    <t>Ustrezna prezračevalna naprava, na primer:</t>
  </si>
  <si>
    <t>Proizvajalec: MANDIK</t>
  </si>
  <si>
    <t>Tip naprave DOVOD 1: MANDIK P W0714H0500</t>
  </si>
  <si>
    <t>Tip naprave DOVOD 2: MANDIK P W0850H0700</t>
  </si>
  <si>
    <t>Tip naprave SKUPNI ODVOD: MANDIK P W1014H0843</t>
  </si>
  <si>
    <t>Dimenzije (DxŠxV) in teža DOVOD 1: 3.557 x 880 x 960 mm, 370 kg</t>
  </si>
  <si>
    <t>Dimenzije (DxŠxV) in teža DOVOD 2: 3.387 x 1.090 x 960 mm, 450 kg</t>
  </si>
  <si>
    <t>Dimenzije (DxŠxV) in teža SKUPNI ODVOD: 2.427 x 1.390 x 970 mm, 510 kg</t>
  </si>
  <si>
    <t>ali enakovredno</t>
  </si>
  <si>
    <t>Krmilno-regulacijska oprema naprave</t>
  </si>
  <si>
    <t>Prezračevalna naprava mora biti opremljena z ločeno elektro komandno omaro, z vso potrebno močnostno in krmilno periferijo za varno, stabilno, zanesljivo in uporabniku prijazno delovanje.</t>
  </si>
  <si>
    <t>Glavno krmilje je integrirano v krmilni omari, ki je del dobave, uporabniku prijazen oddaljeni LCD prikazovalnik (glej opis spodaj) pa na zunaji strani le-te oz. po dogovoru z naročnikom v prostoru.</t>
  </si>
  <si>
    <t>Krmilniki naj bodo moderni, mikroprocesorski, prostoprogramabilni, zadnje generacije, kar omogoča enostavno kontrolo nad napravo.</t>
  </si>
  <si>
    <t>Inteligentno krmilje krmili napravo in njeno periferno opremo (moči izmenjevalnikov, ventilatorje, kontrolne točke, električne grelnike, ipd.) na podlagi PID logike. Del programske opreme integrirane v krmilju skrbi za korekcijske postopke v kolikor določene nastavljene vrednosti niso ali ne morejo biti dosežene, s kontrolo različnih sistemskih podatkov in signalov, ter istočasno ščiti napravo (protizamrzovalne zaščite, odmrzovalni cikli, idp.).</t>
  </si>
  <si>
    <t>Naprava naj ima pripravljen vhod za požarni alarm, za enostavno priključitev vzorčnih komor ali kontaktov iz požarnih central objekta. Na podlagi vhodnega signala požarnega alarma je možna tudi manipulacija požarnih loput s digitalnim izhodom iz krmilnika.</t>
  </si>
  <si>
    <t>Vsi električni priključki so pripravljeni za enostavno stikanje in jasno označeni za hitro in zanesljivo delo.</t>
  </si>
  <si>
    <r>
      <t xml:space="preserve">Krmilna omara mora zagotavljati funkcionalno celoto in krmiliti vse svoje elemente. </t>
    </r>
    <r>
      <rPr>
        <i/>
        <sz val="10"/>
        <color theme="1"/>
        <rFont val="Arial"/>
        <family val="2"/>
        <charset val="238"/>
      </rPr>
      <t>Močnostno napajanje glavnih porabnikov (električni grelniki, kompresorsko-kondenzacijske enote) mora biti obdelano posebej, v EI načrtu!</t>
    </r>
  </si>
  <si>
    <t>Krmilna omara se postavi v prostoru ob napravah SKUPNI ODVOD in DOVOD 2, od nje pa se predvidi še kabliranje, skladno z inženirsko elektro stroko (polaganje kablov v kabelske police, ipd.), do:</t>
  </si>
  <si>
    <t>Naprava DOVOD 1 s kondenzacijsko enoto (oddaljenost cca. 40m)</t>
  </si>
  <si>
    <t>Naprava DOVOD 2, ob omari (maks. 5m) s kondenzacijsko enoto (oddaljena cca. 15m)</t>
  </si>
  <si>
    <t>Naprava SKUPNI ODVOD, ob omari (maks. 5m)</t>
  </si>
  <si>
    <t>Poicija zajema dobavo, montažo in kabliranje sistema, vključno s pripravo (projektiranje) elektrih vezalnih shem za izvajalca.</t>
  </si>
  <si>
    <t>Ustreza rešitev npr. SIEMENS dobavitelj SKyAir</t>
  </si>
  <si>
    <r>
      <t xml:space="preserve">Zunanja kompresorsko-kondenzatorska enota, toplotna črpalka z variabilno količino hladiva (VRF) tipa ERQ, predvidena za </t>
    </r>
    <r>
      <rPr>
        <u/>
        <sz val="10"/>
        <color theme="1"/>
        <rFont val="Arial"/>
        <family val="2"/>
        <charset val="238"/>
      </rPr>
      <t>ogrevanje in hlajenje zraka v prezračevalni napravi,</t>
    </r>
    <r>
      <rPr>
        <sz val="10"/>
        <color theme="1"/>
        <rFont val="Arial"/>
        <family val="2"/>
        <charset val="238"/>
      </rPr>
      <t xml:space="preserve"> z okolju prijaznim hladilnim sredstvom R410A:</t>
    </r>
  </si>
  <si>
    <t>Naprava, ter proizvajalec naprave, sta certificirana po glavnih in priznanih standardih in smernicah in s tem zagotavljata ustrezen nivo kvalitete in skladnost z EU zakonodajo (CE, Eurovent, ISO9001, ISO14001, ipd.)</t>
  </si>
  <si>
    <t>Naprava je primerna za zunanjo postavitev, grajena iz ohišja iz pocinkane pločevine, dodatno prašno barvanega (poliestersko termalno, debelina nanosa min. 70μ).</t>
  </si>
  <si>
    <t>Naprava kot celota je opremljena z večimi spiralnimi hermetičnimi kompresorji (1 ali 2, odvisno od tipa naprave), od katerih je vsaj eden popolnoma brezkoračno krmiljen (INVERTER motor), za zagotavljanje natančnega prilagajanja potrebam po hladilni ali ogrevni moči. Preostali kompresorji so stopenjski (ON/OFF). Naprava omogoča obratovanje tudi v primeru, če je kateri od kompresorjev v okvari (ti, "emergency operation"). Vsi kompresorji so zvočno izolirani in opremljeni z električnimi grelniki karterja olja.</t>
  </si>
  <si>
    <t>Za odvod kondenzacijske toplote je predviden visokoučinkoviti aksialni ventilator z DC INVERTER motorjem (brezkoračna regulacija), ki se prilagaja dejanskim potrebam kondenzatorja oz. uparjalnika. Naprava je v komplet sestavljena še z vsemi potrebnimi cevnimi in električnimi povezavami, mikroprocesorskim krmiljem, oljnim separatorjem, sesalnim akumulatorjem, tipala za visoki in nizki tlak, zaščitni termostati, varovalke, fazne zaščite, zaščite proti preobremenitvi kompresorjev, termične zaščite, tekočinske in plinske zaporne ventile, magnetne ventile in vso potrebno senzoriko in krmije za varno, neprekinjeno in zanesljivo delovanje.</t>
  </si>
  <si>
    <t>Freonskemu sistemu naprave je prigrajen hidro modul za pripravo tople ali hladne vode.</t>
  </si>
  <si>
    <t>Območja delovanja:</t>
  </si>
  <si>
    <t>- Hlajenje: 
zunanja temperatura od -5°C do +46°C
temperatura pred izmenjevalcem od 15°C do +30°C</t>
  </si>
  <si>
    <t>- Ogrevanje: 
zunanja temperatura od -20°C do +25°C
temperatura pred izmenjevalcem od 10°C do +25°C</t>
  </si>
  <si>
    <t>NOMINALNI TEHNIČNI PODATKI:</t>
  </si>
  <si>
    <t>- hladilna zmogljivost Qh = 14,0 kW</t>
  </si>
  <si>
    <t>- grelna zmogljivost Qg = 16,0 kW</t>
  </si>
  <si>
    <t>- priključna električna moč - hlajenje Pel = 3,52 kW</t>
  </si>
  <si>
    <t>- priključna električna moč - ogrevanje Pel = 4,00 kW</t>
  </si>
  <si>
    <t>- faktor učinkovitosti - hlajenje EER: &gt; 3.98</t>
  </si>
  <si>
    <t>- faktor učinkovitosti - ogrevanje COP: &gt; 4.00</t>
  </si>
  <si>
    <t>- maksimalni električni tok (MCA) = 11,9 A, 3~, 400V/50Hz</t>
  </si>
  <si>
    <t>- zvočni tlak 1m od naprave in 1,5m od tal = 54 dB(A)</t>
  </si>
  <si>
    <t>- teža = 159 kg</t>
  </si>
  <si>
    <t xml:space="preserve">- dimenzije (ŠxVšG) 635 x 1.680 x 765 mm     </t>
  </si>
  <si>
    <t>Cevovodi iz bakrenih cevi za povezavo hladilnih naprav po navodilih proizvajalca, s tovarniško (manjše dimenzije) ali dodatno izolacijo (večje dimenzije), po EN 12735-1, trdo spojeni v atmosferi z uporabo zaščitnega plina (dušik - N2), vključno s fitingi, tesnilnim in dodajnim materialom, zunaj objekta z dodatno UV in fizično zaščito (proti direktnemu sončnemu obsevanju in fizičnim poškodbam izolacije), ustreznih dimenzij:</t>
  </si>
  <si>
    <t>Zaščita bakrenih cevovodov (par bakrenih cevi s tovarniško izolacijo) izven objekta, kot kabelska polica s pokrovom, za zaščito instalacije pred fizičnimi poškodbami in direktnim sončnim sevanjem</t>
  </si>
  <si>
    <t>Pritrdilni material, kot tipski vroče cinkani profili za namestitev zunanjih enote VRV in prezračevanja na strehi objekta, kot npr. Hilti, Sikla …</t>
  </si>
  <si>
    <t xml:space="preserve">Dobava in montaža konzole za cevno povezavo strojnih inštalacij predvideno za zunanjo uporabo kot npr: kabelske police primernih dimenzij s pokrovom oz. primerno zaščito  pred drugimi okoljskimi vplivi. Komplet s pritrdilnim in tesnilnim materialom. Ocenjeno na dolžino cca 50m. </t>
  </si>
  <si>
    <r>
      <t xml:space="preserve">Dobava in montaža signalnih in napajalnih kablov v zaščitnem opletu (pogojno brez, z zagotovitvijo minimalnih razdalj do bližnjih energetskih kablov) za povezavo med zunanjimi in notranjimi enotami, ter morebitno povezavo do žičnih daljinskih upravljalnikov. </t>
    </r>
    <r>
      <rPr>
        <i/>
        <sz val="10"/>
        <color theme="1"/>
        <rFont val="Arial"/>
        <family val="2"/>
        <charset val="238"/>
      </rPr>
      <t>Kabel se položi v zaščitno kabelsko zvijavo cevko</t>
    </r>
  </si>
  <si>
    <t xml:space="preserve">Dobava in montaža kanala iz pocinkane pločevine za vtočni in odtočni zrak pravokotnega preseka, debeline po  DIN 24190 in DIN 24191:1998-12, vključno spojni, tesnilni in pritrdilni material ter dodatek na odrez za nazivne velikost daljše stranice. Vključno z usmerjevalci v prezračevalnih kolenih in priključkov na prezračevalno napravo. </t>
  </si>
  <si>
    <t>Dobava in montaža obešalnega materiala za pločevinaste kanale, korozijsko zaščitenega s pocinkanjem. Vključno z montažo na nosilno konstrukcijo.</t>
  </si>
  <si>
    <t>Izolacija kanala vodenega zunaj onjekta z izolacijo z zaprtocelično strukturo, naslednjimi lastnostmi: difuzijsko odpornostjo μ≥10000 preizkušeno po DIN EN 13469, toplotno prevodnostjo  λ=0,036W/mK pri 20°C, produkt kot npr: Kaiflex ST 19mm, vključno z lepilom.Obdan s kameno volno 5cm in pločevino 0,8mm.</t>
  </si>
  <si>
    <r>
      <t>m</t>
    </r>
    <r>
      <rPr>
        <vertAlign val="superscript"/>
        <sz val="10"/>
        <color theme="1"/>
        <rFont val="Arial"/>
        <family val="2"/>
        <charset val="238"/>
      </rPr>
      <t>2</t>
    </r>
  </si>
  <si>
    <t>Izolacija kanala za dovod zraka z izolacijo z zaprtocelično strukturo, naslednjimi lastnostmi: difuzijsko odpornostjo μ≥10000 preizkušeno po DIN EN 13469, toplotno prevodnostjo  λ=0,036W/mK pri 20°C, produkt kot npr: Kaiflex ST 19mm, vključno z lepilom.</t>
  </si>
  <si>
    <t>Izolacija vseh kanalov, ki niso izolirani pri prehodu skozi gradbeno konstrukcijo zaradi preprečevanja prenosa hrupa. Izolacijo z zaprtocelično strukturo, naslednjimi lastnostmi: difuzijsko odpornostjo μ≥10000 preizkušeno po DIN EN 13469, toplotno prevodnostjo  λ=0,036W/mK pri 20°C, produkt kot npr: Kaiflex ST 9mm, vključno z lepilom.</t>
  </si>
  <si>
    <t>Dobava in montaža dušilnika hrupa v pravokotno  kanalsko mrežo. Z dušilno kuliso, vodiloma za vstop in izstop zraka in perforirano pločevino. Dušenje 22dB pri 250Hz. Komplet z pritrdilnim in tesnilnim materialom. Proizvod kot npr. Bossplast Tip:</t>
  </si>
  <si>
    <t>TK 600x400 L=1000</t>
  </si>
  <si>
    <t>TK 700x700 L=1000</t>
  </si>
  <si>
    <t>Dobava in montaža prezračevalne rešetke za potrebe dovoda in odvoda zraka. Vgradnja v  kanalsko omrežje. Komplet z pritrdilnim in tesnilnim materialom, kot npr. Tip:</t>
  </si>
  <si>
    <t>TehnoVentil, AFA-SC/CTC 700/700</t>
  </si>
  <si>
    <t>TehnoVentil, AFA-SC/CTC 625/175</t>
  </si>
  <si>
    <t>Dobava in montaža prezračevalne priključne komore za potrebe dovoda in odvoda zraka. Vgradnja v strop oz. izolacijo v povezavi s kanalskim omrežjem. Komplet z pritrdilnim in tesnilnim materialom.</t>
  </si>
  <si>
    <t>700/700</t>
  </si>
  <si>
    <t>625/175</t>
  </si>
  <si>
    <t>Dobava in montaža vpihovalna šoba DF-49-ROT za potrebe dovoda zraka. Vgradnja v kanalsko mrežo. Kot npr.: Systemair. Komplet z pritrdilnim in tesnilnim materialom ter odcepnim razvodom.</t>
  </si>
  <si>
    <t>DF-49-ROT velikosr 20</t>
  </si>
  <si>
    <t>Dobava in montaža regulatorja pretoka za regulacijo količine pretoka zraka na konstantno nastavite tlaka v povezavi s prezračevalno napravo, vključno z montažo. Kot npr: TROX</t>
  </si>
  <si>
    <t>EN 500x300</t>
  </si>
  <si>
    <r>
      <t>Dobava in montaža</t>
    </r>
    <r>
      <rPr>
        <sz val="10"/>
        <color theme="1"/>
        <rFont val="Arial"/>
        <family val="2"/>
        <charset val="238"/>
      </rPr>
      <t xml:space="preserve"> zaščitne protimrčesne mreže pred zunanjimi vplivi za potrebe zajema in izpuha zraka. Vgradi direktno na kanal. Komplet z pritrdilnim in tesnilnim materialom.</t>
    </r>
  </si>
  <si>
    <t>cca. 1000x800 oz manjše</t>
  </si>
  <si>
    <t>Dobava in montaža revizijskih odprin v prezračevalne kanale. Odprtine služijo za namen morebitnega servisiranja in čiščenja kanalov. Dimenzija 300x300 oz. manjša ob manjši dimenziji kanala. Komplet s pritrdilnim in tesnilnim materialom.</t>
  </si>
  <si>
    <t>Dobava in montaža grelne proge za prezračevalno napravo (iz razdelilca) sestavljena:</t>
  </si>
  <si>
    <t>-</t>
  </si>
  <si>
    <t>cevna povezava DN 32 s toplotno izolacijo + Alu oklep 0,7mm</t>
  </si>
  <si>
    <t>cevna povezava DN 25 s toplotno izolacijo  + Alu oklep 0,7mm</t>
  </si>
  <si>
    <t>cevna povezava DN 20 s toplotno izolacijo  + Alu oklep 0,7mm</t>
  </si>
  <si>
    <t>navojni  kroglični ventil DN 32</t>
  </si>
  <si>
    <t xml:space="preserve">kos </t>
  </si>
  <si>
    <t>navojni  kroglični ventil DN 25</t>
  </si>
  <si>
    <t>navojni  kroglični ventil DN 20</t>
  </si>
  <si>
    <t>polnilno/praznilna pipa DN 15</t>
  </si>
  <si>
    <t>čistilni kos DN 32</t>
  </si>
  <si>
    <t>nepovratni ventil DN 32</t>
  </si>
  <si>
    <t>ventil STAD DN 20</t>
  </si>
  <si>
    <t>ventil STAD DN 15</t>
  </si>
  <si>
    <t>avtomatski odzračnik DN 15</t>
  </si>
  <si>
    <t xml:space="preserve">Termometer </t>
  </si>
  <si>
    <t xml:space="preserve">Manometer </t>
  </si>
  <si>
    <t xml:space="preserve">Naležno tipalo </t>
  </si>
  <si>
    <t>Raztezna posoda 8litrov z varnostnim ventilom DN15 (3bar)</t>
  </si>
  <si>
    <t>Obtočna črpalka z elektronsko regulacijo proizvod kot npr. Grundfos tip TPE3 32-150-S S-A-F-A-BQQE-DAC navojne izvedbe, s holandci, tesnilnim in pritrdilnim materialom ali enakovredna. Z vgradni m vmesnikom CIM 500 MODBUS TCP.</t>
  </si>
  <si>
    <r>
      <t>V= 1,5 m</t>
    </r>
    <r>
      <rPr>
        <sz val="10"/>
        <color theme="1"/>
        <rFont val="Calibri"/>
        <family val="2"/>
        <charset val="238"/>
      </rPr>
      <t>³</t>
    </r>
    <r>
      <rPr>
        <sz val="10"/>
        <color theme="1"/>
        <rFont val="Arial"/>
        <family val="2"/>
        <charset val="238"/>
      </rPr>
      <t xml:space="preserve">/h, </t>
    </r>
    <r>
      <rPr>
        <sz val="10"/>
        <color theme="1"/>
        <rFont val="Calibri"/>
        <family val="2"/>
        <charset val="238"/>
      </rPr>
      <t>Δ</t>
    </r>
    <r>
      <rPr>
        <sz val="10"/>
        <color theme="1"/>
        <rFont val="Arial"/>
        <family val="2"/>
        <charset val="238"/>
      </rPr>
      <t>p= 125 kPa</t>
    </r>
  </si>
  <si>
    <t>El.pod.:  Pe = 370 W, 230 V, 50 Hz</t>
  </si>
  <si>
    <t>Komplet s pritrdilnim, tesnilnim in kablirnim materialom</t>
  </si>
  <si>
    <t>25.</t>
  </si>
  <si>
    <t>Uporaba dvigala za dvig prezračevalnih naprav in VRV na na višino cca. 7-12m višine, komplet s transportnimi stroški.</t>
  </si>
  <si>
    <t>26.</t>
  </si>
  <si>
    <t>Polnjenje sistema ogrevanje/hlajenje: z glikolom  (70% voda / 30% glikol)</t>
  </si>
  <si>
    <t>litrov</t>
  </si>
  <si>
    <t>27.</t>
  </si>
  <si>
    <t>Po končani montaži tlačni preizkus instalacije izdaja zapisnika skladno z navodili proizvajalca</t>
  </si>
  <si>
    <t>28.</t>
  </si>
  <si>
    <t>29.</t>
  </si>
  <si>
    <t>Izdelava tehnične dokumentacije PID</t>
  </si>
  <si>
    <t>REKAPITULACIJA</t>
  </si>
  <si>
    <t>SPLOŠNA NAVODILA IN OPOZORILA GLEDE UPORABE NAČRTA</t>
  </si>
  <si>
    <t>Enota cene mora vsebovati:</t>
  </si>
  <si>
    <t>vsa potrebna pripravljalna dela, vsa potrebna merjenja na objektu, vse potrebne transporte do mesta vgrajevanja, skladiščenje materiala na gradbišču, atestiranje materialov in dokazovanje kvalitete z izjavami o lastnostih, atestiranje materialov in dokazovanje kvalitete z atesti, vso potrebno delo za dokončanje izdelka, vsa potrebna pomožna sredstva na objektu kot so lestve, delovni odri ..., usklajevanje z osnovnim načrtom in posvetovanje s projektantom</t>
  </si>
  <si>
    <t xml:space="preserve">ELEKTRIČNE INŠTALACIJE - REKAPITULACIJA: </t>
  </si>
  <si>
    <t>1.1</t>
  </si>
  <si>
    <t>ELEKTROINSTALACIJE</t>
  </si>
  <si>
    <t>1.2</t>
  </si>
  <si>
    <t>1.3</t>
  </si>
  <si>
    <t>1.4</t>
  </si>
  <si>
    <t>DELA SKUPAJ:</t>
  </si>
  <si>
    <t>Dobava in polaganje energetskih in krmilnih kablov , ustreznih prerezov po kabelskih policah - 80%, manjših prerezov - 20% tudi v instalacijske cevi nadometno, tip:</t>
  </si>
  <si>
    <t>NYY-J 4 x 25 mm2, 0,6/1 kV</t>
  </si>
  <si>
    <t>NYY-J 5 x 6 mm2, 0,6/1 kV</t>
  </si>
  <si>
    <t>NYY-J 5 x 4 mm2, 0,6/1 kV</t>
  </si>
  <si>
    <t>NYY-J 5x2,5 mm2 0,6/1 kV</t>
  </si>
  <si>
    <t>NYY-J 3x1,5 mm2 0,6/1 kV</t>
  </si>
  <si>
    <t>Kontrolni kabel  250 V. Položen na kabelsko polico in v inštalacijsko cev.</t>
  </si>
  <si>
    <t>kabel LiYY 2 x 0,75 mm² 250 V</t>
  </si>
  <si>
    <t>kabel J-Y(St)Y 2x2x0,8 mm 250 V</t>
  </si>
  <si>
    <t>Inštalacijska ravna cev PVC-U  samogasna. Skupaj s spojnim materialom, ustreznimi skobami na razdalji 0,4 ÷ 0,6 m, vtičnimi loki 90° ter pomožno montažno opremo.</t>
  </si>
  <si>
    <t>PVC cev fi 13,5 mm</t>
  </si>
  <si>
    <t>PVC cev fi 16 mm</t>
  </si>
  <si>
    <t>PVC cev fi 23 mm</t>
  </si>
  <si>
    <t>Zaščitna cev PVC-P, fleksibilna. Skupaj s spojnim materialom, ustreznimi uvodnicami ter pomožno montažno opremo.</t>
  </si>
  <si>
    <t>cev PVC-P Ø 9 mm</t>
  </si>
  <si>
    <t>cev PVC-P Ø 11 mm</t>
  </si>
  <si>
    <t>cev PVC-P Ø 16 mm</t>
  </si>
  <si>
    <t>cev PVC-P Ø 23 mm</t>
  </si>
  <si>
    <t xml:space="preserve">Kabelska polica INOX, perforirana,  spojke, nosilci na razdalji 2 m, ter pomožna montažna oprema. </t>
  </si>
  <si>
    <t>kabelska polica PK50/60 mm</t>
  </si>
  <si>
    <t>kabelska polica PK100/60 mm</t>
  </si>
  <si>
    <t>Al vodnik fi 10 mm za ozemljitev  večjih  kovinskih mas, konstrukcij, ograj, položen na strešnih nosilcih</t>
  </si>
  <si>
    <t>Elektro-krmilna omara za prezračevanje</t>
  </si>
  <si>
    <t>Razdelilnik izdelan iz kovinske omare dimenzij npr.  (v/š/g) 400x600x200 mm, antikorozijsko zaščiten, sive barve, zaščita IP40; z vso potrebno opremo za montažo. Razdelilnik ima vgrajeno sledečo opremo:</t>
  </si>
  <si>
    <t>Grebenasto stikalo za montažo na vrata razdelilnika, 3 polno, 3x230/400V, 50Hz, nazivni izklopni tok 80A</t>
  </si>
  <si>
    <t xml:space="preserve">Odvodniki napetosti 15 kA 275 V </t>
  </si>
  <si>
    <t>Instalacijski odklopnik, 400V, 50Hz, 3 polni, nazivna kratkostična zmoglivost 10kA,  nazivni tok  25/ 16A / 10A / 6A / 4A</t>
  </si>
  <si>
    <t>Instalacijski odklopnik, 230V, 50Hz, 1 polni, nazivna kratkostična zmoglivost 10kA,  nazivni tok  16A / 10A / 6A / 4A</t>
  </si>
  <si>
    <t>Kontaktor 3 kW AC 3, 2NO1NC, krmilna napetost 24 V DC</t>
  </si>
  <si>
    <t>Uvodnice Pg z tesnilnim obročem</t>
  </si>
  <si>
    <t>Priključne vrstne sponke za montažo na DIN letev vijačne izvedbe</t>
  </si>
  <si>
    <t>Drobni in vezni material kot so PVC kanali, vijaki, žica ustreznega preseka, zaključne letve za vrstne ponke, vezice, obešalo za dokumentacijo, označevalne ploščice za elemente, napisne ploščice stikal in lučk,...</t>
  </si>
  <si>
    <t>Skupaj</t>
  </si>
  <si>
    <t>Priklop kabla NYY-J 4x25 v obstoječem razdelilcu R_G</t>
  </si>
  <si>
    <t>Priklop klima naprav KN1, KN2, KN3</t>
  </si>
  <si>
    <t xml:space="preserve">Priklop zunanjih enot ZE1 </t>
  </si>
  <si>
    <t>Priklop notranjih enot-konvektorjev in prostorskih regulatorjev</t>
  </si>
  <si>
    <t>Priklop cirkulacijskih črpalk</t>
  </si>
  <si>
    <t>Montaža in priklop krmilne omare prezračevanja</t>
  </si>
  <si>
    <t>Izvedba ožičenja med klima napravami in zunanjimi enotami</t>
  </si>
  <si>
    <t xml:space="preserve">Povezava kovinskih mas (cevovodi, kabelske police,  kanali, ograje, elementi prezračevanja,....) z vodnikom za izenačitev potencialov, komplet z ustreznimi objemkami in pritrdilnim materialom </t>
  </si>
  <si>
    <t>H07V-R 10 mm2  Cu</t>
  </si>
  <si>
    <t>Drobni in vezni material kot so vezice, napisne ploščice za obojestransko oznako kablov in strojnih naprav</t>
  </si>
  <si>
    <t>SKUPAJ</t>
  </si>
  <si>
    <t>KOMUNIKACIJSKE INSTALACIJE:</t>
  </si>
  <si>
    <t>Dobava in montaža komunikacijskega signalnega UTP-kabla za krmiljenje energetskih naprav; tip UTP cat 6A</t>
  </si>
  <si>
    <t>NIK kanal raznih dimenzij za zaščito napajalnih kablov</t>
  </si>
  <si>
    <t>STRELOVODNE NAPELJAVE IN OZEMLJITVE:</t>
  </si>
  <si>
    <t xml:space="preserve">Montaža lovilnega sistema z Al vodnikom fi 10 mm od od obstoječega strelovoda do lovilnih izoliranih palic, pložen na ustrezne  strešne nosilce </t>
  </si>
  <si>
    <t>prostostoječa izolirana lovilna palica višine 2 m vgrajena na strehi objekta</t>
  </si>
  <si>
    <t>Merilna križna sponka Rf 58 mm x 58 mm, za izvedbo merilnih in ostalih spojev med okroglimi in ploščatimi vodniki nad zemljo.</t>
  </si>
  <si>
    <t>Meritve strelovodne napeljave, komplet z meritvijo ozemljitvene upornosti z izdajo poročila in merilnih protokolov; uporaba certificirane merilne opreme</t>
  </si>
  <si>
    <t>SKUPNI STROŠKI ELEKTROINSTALACIJSKI DEL:</t>
  </si>
  <si>
    <t>Dobava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 in ustreznimi certifikati.</t>
  </si>
  <si>
    <t>Izvedbe električnih meritev vseh tokokrogov električne inštalacije, meritve izenačitve potenciala za večje kovinske mase in izdaja poročila.</t>
  </si>
  <si>
    <t>Priprava podrobnih navodil za obratovanje in vzdrževanje elementov in sistemov v objektu. Uvajanje upravljavca sistemov investitorja, poučevanja, šolanja ter pomoč v prvem letu obratovanja.</t>
  </si>
  <si>
    <t>kabel J-Y(St)Y 1x2x0,8 mm 250 V</t>
  </si>
  <si>
    <t xml:space="preserve">Kabelska polica inox , perforirana,  spojke, nosilci na razdalji 2 m, ter pomožna montažna oprema. </t>
  </si>
  <si>
    <t>Al vodnik fi 10 mm za ozemljitev  zunanje enote toplotne črpalke, položen na strešnih nosilcih</t>
  </si>
  <si>
    <t>Vgradnja opreme v obstoječi razdelilec</t>
  </si>
  <si>
    <t xml:space="preserve">Drobni in vezni material kot so PVC kanali, vijaki, žica ustreznega preseka, zaključne letve za vrstne ponke, vezice, obešalo za dokumentacijo, označevalne ploščice za elemente, </t>
  </si>
  <si>
    <t>Priklop kabla NYY-J 5x6 v obstoječem razdelilcu R_1</t>
  </si>
  <si>
    <t>STROJNE INSTALACIJE 2: hlajenje zgornje upepeljevalnice</t>
  </si>
  <si>
    <t>ELEKTRO INSTALACIJE 2: hlajenje zgornje upepeljevalnice</t>
  </si>
  <si>
    <t xml:space="preserve">V ceni postavk je zajeti dvig opreme na streho, z avtodvigalom, v  razdalji 10-15m. </t>
  </si>
  <si>
    <t>Vsa dela morajo biti izvedena kvalitetno, iz materialov z zahtevanimi lastnostmi, z atesti.</t>
  </si>
  <si>
    <t>Oprema opisana v popisu se lahko zamenja z opremo drugega proizvajalca s predhodnim soglasjem projektanta. Vendar mora imeti enake ali boljše karakteristike.</t>
  </si>
  <si>
    <t>(Strojne instalacije - hlajenje zgornje upepeljevalnice)</t>
  </si>
  <si>
    <t>ELEKTRIČNE INŠTALACIJE - hlajenje zgornje upepeljevalnice:</t>
  </si>
  <si>
    <t>Izdelavo ponudb in izvedbo projekta je potrebno izdelati skladno z načrtom. Načrt je potrebno upoštevati v celoti (risbe, opisi in popisi). Ponudnik ali izvajalec je dolžan opozoriti na morebitno tehnično pomanjkljivost izvedbenih detajlov, risb, opisov ali popisov. Predloge potrdita odgovorni projektant in investitor. V sklop izvajalčeve ponudbe sodijo vsi delavniški načrti, ki jih pred izvedbo glede tehnične pravilnosti, zahtevane kakovosti in izgleda potrdi odgovorni projektant. Kjer ni opredeljenega izvedbenega industrijskega detajla ali izdelka, ga mora izvajalec pred izvedbo predstaviti, izbor potrdita odgovorni projektant in investitor. Vzorce vseh finalnih materialov je ponudnik dolžan predložiti projektantu v potrditev. Kjer so možne alternative v izbiri materiala (finalne obloge površin, njihove obdelave, vidni in nevidni pritrdilni materiali, podkonstrukcije, vzorci potiskov…). Vse mere je obvezno preveriti na objektu.</t>
  </si>
  <si>
    <t>Vsa potrebna pripravljalna dela, vsa potrebna merjenja na objektu, vse potrebne transporte do mesta vgrajevanja, skladiščenje materiala na gradbišču, atestiranje materialov in dokazovanje kvalitete z izjavami o lastnostih, atestiranje materialov in dokazovanje kvalitete z atesti, vso potrebno delo za dokončanje izdelka, vsa potrebna pomožna sredstva na objektu kot so lestve, delovni odri ..., usklajevanje z osnovnim načrtom in posvetovanje s projektantom</t>
  </si>
  <si>
    <t>V/Na __________________, dne ____________</t>
  </si>
  <si>
    <t>_________________________</t>
  </si>
  <si>
    <t>Žig ponudnika:</t>
  </si>
  <si>
    <t>(naziv ponudnika)</t>
  </si>
  <si>
    <t>(ime in priimek ter  podpis odgovorne osebe)</t>
  </si>
  <si>
    <t>ŠT. JAVNEGA NAROČILA: ŽALE-16/21</t>
  </si>
  <si>
    <t>Ureditev klimatizacije v upravno tehničnem objektu na naslovu Tomačevska cesta 2, Ljubljana</t>
  </si>
  <si>
    <t>SPLOŠNE OPOMBE:</t>
  </si>
  <si>
    <t xml:space="preserve">Cena na enoto mere
v EUR brez DDv </t>
  </si>
  <si>
    <t>Skupaj 
v EUR brez DDV</t>
  </si>
  <si>
    <t xml:space="preserve">Splošna navodila in opozorila glede uporabe načrta </t>
  </si>
  <si>
    <t>Izdelavo ponudb in izvedbo projekta je potrebno izdelati skladno z načrtom. Načrt je potrebno upoštevati v celoti (risbe, opisi in popisi). V primeru tiskarskih napak in morebitnih neskladij v projektu, je ponudnik ali izvajalec dolžan na to opozoriti odgovornega projektanta. Ponudnik ali izvajalec je dolžan opozoriti na morebitno tehnično pomanjkljivost izvedbenih detajlov, risb, opisov ali popisov. Predloge potrdita odgovorni projektant in investitor. V sklop izvajalčeve ponudbe sodijo vsi delavniški načrti, ki jih pred izvedbo glede tehnične pravilnosti, zahtevane kakovosti in izgleda potrdi odgovorni projektant. Kjer ni opredeljenega izvedbenega industrijskega detajla ali izdelka, ga mora izvajalec pred izvedbo predstaviti, izbor potrdita odgovorni projektant in investitor. Vzorce vseh finalnih materialov je ponudnik dolžan predložiti projektantu v potrditev. Kjer so možne alternative v izbiri materiala (finalne obloge površin, njihove obdelave, vidni in nevidni pritrdilni materiali, podkonstrukcije, vzorci potiskov…). Vse mere je obvezno preveriti na objektu.</t>
  </si>
  <si>
    <t xml:space="preserve">REKAPITULACIJA: </t>
  </si>
  <si>
    <t>Izdelava navodil za obratovanje in predaja gradbene dokumentacije</t>
  </si>
  <si>
    <r>
      <t>V ceni vseh postavk je potrebno zajeti pripravljalna dela, splošne in transportne stroške</t>
    </r>
    <r>
      <rPr>
        <sz val="10"/>
        <color rgb="FFFF0000"/>
        <rFont val="Arial"/>
        <family val="2"/>
        <charset val="238"/>
      </rPr>
      <t xml:space="preserve">  </t>
    </r>
    <r>
      <rPr>
        <sz val="10"/>
        <color theme="1"/>
        <rFont val="Arial"/>
        <family val="2"/>
        <charset val="238"/>
      </rPr>
      <t>ter garancije za opremo in izvedbo ter zaključna dela</t>
    </r>
  </si>
  <si>
    <r>
      <t>V ceni vseh postavk je zajeti pripravljalna dela, splošne in transportne stroške</t>
    </r>
    <r>
      <rPr>
        <sz val="10"/>
        <color theme="1"/>
        <rFont val="Arial"/>
        <family val="2"/>
        <charset val="238"/>
      </rPr>
      <t xml:space="preserve"> ter garancije za opremo in izvedbo ter zaključna dela</t>
    </r>
  </si>
  <si>
    <t>Vsa dela je izvajati skladno s PZI dokumentacijo št. 132-10-19, ki ga je izdelalo podjetje RE ING d.o.o., Murska Sobota, z gradbeno zakonodajo, veljavnimi standardi in pravili stroke.</t>
  </si>
  <si>
    <t xml:space="preserve">V popisu niso zajeta večja gradbena dela-preboji za potrebe strojnih inštalacij. Zajeta so v gradbenem  delu popisov.  </t>
  </si>
  <si>
    <t>21</t>
  </si>
  <si>
    <t>22</t>
  </si>
  <si>
    <t>(Strojne instalacije - prezračevanje in hlajenja hodnika, poslovilne in okrogle dvorane)</t>
  </si>
  <si>
    <t>ELEKTRIČNE INŠTALACIJE - prezračevanje in hlajenja hodnika, poslovilne in okrogle dvorane:</t>
  </si>
  <si>
    <t>STROJNE INSTALACIJE 1: prezračevanje in hlajenja hodnika, poslovilne in okrogle dvorane</t>
  </si>
  <si>
    <t>ELEKTRO INSTALACIJE 1: prezračevanje in hlajenja hodnika, poslovilne in okrogle dvorane</t>
  </si>
  <si>
    <t>Cena na enoto v EUR</t>
  </si>
  <si>
    <t xml:space="preserve">Znesek brez DDV </t>
  </si>
  <si>
    <t>(Strojne instalacije)</t>
  </si>
  <si>
    <r>
      <rPr>
        <b/>
        <sz val="10"/>
        <rFont val="Arial CE"/>
        <charset val="238"/>
      </rPr>
      <t>Opomba:</t>
    </r>
    <r>
      <rPr>
        <sz val="11"/>
        <rFont val="Arial Narrow CE"/>
        <family val="2"/>
        <charset val="238"/>
      </rPr>
      <t xml:space="preserve"> Oprema opisana v popisu se lahko zamenja z opremo drugega proizvajalca, z predhodnim soglasjem projektanta projekta. Vendar mora imeti enake ali boljše karakteristike!</t>
    </r>
  </si>
  <si>
    <t>01.</t>
  </si>
  <si>
    <t xml:space="preserve">Demontaža Obstoječega sistema hlajenja notranje in zunaje enote. Notranja enota Oznaka modela ACE X 1900 AR, tip: 7XV022077A samostoječe izvedbe. Demontaža komplet z vsem potrebnimi demontažnimi deli, razvodom ter odvozom na deponijo. </t>
  </si>
  <si>
    <t>ur</t>
  </si>
  <si>
    <t>02.</t>
  </si>
  <si>
    <t>Vključno z vsem razvodom in drobnim materialom, poolnjenjem, tesnostni preizkus…</t>
  </si>
  <si>
    <t xml:space="preserve">Odvoz obstoječe naprave na deponijo. Priklop in montaža nove naprave na identične lokacije obstoječe nedelujoče naprave.      </t>
  </si>
  <si>
    <t>03.</t>
  </si>
  <si>
    <r>
      <t xml:space="preserve">Dobava in montaža zunanje kompresorsko kondenzatorske enote, kompaktne izvedbe, 
toplotna črpalka zrak/hladivo z varabilnim pretokom hladiva VRF sistema, 
predvidena za ogrevanje in hlajenje prostorov, 
z okolju prijaznim hladilnim sredstvom R410A,
VRF sistema,  </t>
    </r>
    <r>
      <rPr>
        <sz val="10"/>
        <rFont val="Arial"/>
        <family val="2"/>
        <charset val="238"/>
      </rPr>
      <t xml:space="preserve">
z horizontalnim izpihom zraka,
za montažo na fasado objekta.
Zunanja enota, sestavljena iz hermetičnega kompresorja, tipa "Inverter" in elektromotorja, 
z variabilnim številom vrtljajev, 
z zaščito pred preobremenitvijo in zamrzovanjem, vključno z zračno hlajenim kondenzatorjem, 
optimiranim za delovanje z R410A.
Območje delovanja 
Območje delovanja 
Tz=-5°C do 52°C za hlajenje in 
Tz=-25°C do +24°C za ogrevanje.</t>
    </r>
  </si>
  <si>
    <t>04.</t>
  </si>
  <si>
    <r>
      <t xml:space="preserve">Dobava in montaža notranje kasetna enota s štiri smernim izpihom za vgradnjo v SM strop prostora, 
z masko v standarni beli barvi. 
Naprava omogoča horizontalni izpih zraka za najvišji Coanda efekt za doseganje optimalne distribucije zraka za eliminacijo občutka prepiha,
Wind free tehnologija, sevanje v funkciji hlajenja, vključen IR krmilnik,
za VRF sistem 100, </t>
    </r>
    <r>
      <rPr>
        <sz val="10"/>
        <rFont val="Arial"/>
        <family val="2"/>
        <charset val="238"/>
      </rPr>
      <t xml:space="preserve">
v sestavi:
∙ štiri stopenjski ventilator,
∙ pet stopenjske motorizirane lamele za usmeritev zraka v 72 možnih načinih izpiha,
∙ črpalka za dvig kondenzata do h=850 mm višine,
∙ zračni filter,
∙ možne nastavitve regulacije izpiha glede na dejansko višino montaže enote,</t>
    </r>
  </si>
  <si>
    <t>∙ možen priklop dovoda svežega zraka do največ 20% pretoka, ki ga omogoča naprava,
∙ vgrajen termostat za odčitavanje dejanske temperature v območju klimatske naprave,
∙ popolna elektronska regulacija s pomočjo izbranega Samsung upravljalnika,
∙ pripadajočo masko z štiri smernim izpihom za vgradnjo v SM strop prostora v standardni beli barvi,</t>
  </si>
  <si>
    <t>05.</t>
  </si>
  <si>
    <t>06.</t>
  </si>
  <si>
    <t>07.</t>
  </si>
  <si>
    <t>Dobava in montaža bakrenih cevi, 
za cevni razvod hladilniškega VRF sistema, 
za nadometno speljane razvode znotraj objekta, 
iz enakega materiala so izdelani tudi vsi fazonski kosi, 
predizolirane po navodilih proizvajalca opreme in skladno z EN 12735-1, 
predvidoma z Kaiflex ST cevaki,
debelina navedena spodaj, 
komplet z materialom za lotanje, 
vsem potrebnim spojnim, tesnilnim, montažnim materialom, 
vključno z vsem potrebnim sistemskim obešalnim in pritrdilnim materialom, konzolami za pritrditev na konstrukcijo, strop, steno, z cevnimi nosilci in objemkami za hladilniško tehniko, 
dimenzij:</t>
  </si>
  <si>
    <t>9.52(3/8")</t>
  </si>
  <si>
    <t>15.88(5/8")</t>
  </si>
  <si>
    <t>22.22(7/8")</t>
  </si>
  <si>
    <t>08.</t>
  </si>
  <si>
    <t>Dobava in montaža elektro signalnih in napajalnih kablov kablov za povezavo med zunanjo VRF napravo in notranjimi enotami, 
centralno nadzornim sistemom, 
stenskimi žičnimi daljinci, ... 
komplet z vsem potrebnim spojnim in drugim drobnim materialom, dimenzij:</t>
  </si>
  <si>
    <t xml:space="preserve">2x 0,75 mm2 oklopljen kabel za signal Licy     </t>
  </si>
  <si>
    <t xml:space="preserve">3x 2,50 mm2 oklopljen kabel za napajanje     </t>
  </si>
  <si>
    <t>09.</t>
  </si>
  <si>
    <t>Izvedba tlačnega preizkusa celotnega VRF sistema 
vakumiranje in dopolnjevanje z hladivom R410A, 
predvidoma potrebna dodatna količina hladiva R410A m=3,2 kg, 
z izdelavo pisnega dokumenta o uspešno opravljenem tlačnem preizkusu, 
regulacijo in nastavitvijo celotnega VRF sistema ogrevanja in hlajenja, 
okoljsko dajatvijo,
nastavitvijo vseh elementov,
pooblaščenim zagonom z nastavitvami 
in poučevanjem uporabnika.</t>
  </si>
  <si>
    <t>Izdelava preboja v sklopu strehe izdelane iz trapezne pločevine debeline do d=2 mm,
za potrebe vodenja instalacij na streho objekta,
vse pred končno izdelavo strehe z vsemi predvidenimi izolacijskimi sloji in zadnjim hidro izolacijskim slojem, 
z izrezom same odprtine in vsem potrebnim za izvedbo preboja,
komplet z pripravo, zaščito, čiščenjem po izvedbi in 
vsem potrebnim materialom in opremo ter odvozom odpadnega materiala na trajno deponijo,
vodotesnost preboja in ostalega dela strehe okrog preboja se izvede in zaključi v sklopu izdelave strehe z montažo vseh predpisanih slojev strehe,
dimenzij:</t>
  </si>
  <si>
    <t>Ø200 mm     kom.</t>
  </si>
  <si>
    <t xml:space="preserve">Dobava in montaža strešnega izpihovalnega elementa tip SIA 120°, </t>
  </si>
  <si>
    <t xml:space="preserve">izdelanega iz inox pločevine, </t>
  </si>
  <si>
    <t>za prehod instalacij split hlajenja iz pod stropa medetaže na streho objekta,</t>
  </si>
  <si>
    <t>skupaj z ustrezno proti kondenzno zaščito v sestavi</t>
  </si>
  <si>
    <t>Kaiflex ST 13 mm + kameno volno d=25 mm + alu oklep,</t>
  </si>
  <si>
    <t>ustrezno strešno obrobo,</t>
  </si>
  <si>
    <t>Preboji in dobljenje za instalacijo hlajenja.</t>
  </si>
  <si>
    <t>vključno s tesnenjem in vzpostavitvijo v prvotno stanje</t>
  </si>
  <si>
    <t>Dobava in montaža kanalizacijske cevi izdelane iz trdega polipropilena PP-ja po DIN 19531 tip HT, zatesnjene z gumijastimi tesnili vključno z vsemi fazonskimi kosi in pritrdilnim materialom</t>
  </si>
  <si>
    <t>PP 50</t>
  </si>
  <si>
    <t>Razna nepredvidena dela po dejanskih stroških se vpiše v gradbeno knjigo in potrdi nadzorni organ - ocena.</t>
  </si>
  <si>
    <r>
      <t xml:space="preserve">Demontaža obstoječe klima split naprave ki ni več v funkciji delovanja ter dobava in montaža nove notranje in zunanje enote: </t>
    </r>
    <r>
      <rPr>
        <sz val="10"/>
        <color rgb="FFFF0000"/>
        <rFont val="Arial"/>
        <family val="2"/>
        <charset val="238"/>
      </rPr>
      <t xml:space="preserve"> </t>
    </r>
    <r>
      <rPr>
        <sz val="10"/>
        <rFont val="Arial"/>
        <family val="2"/>
        <charset val="238"/>
      </rPr>
      <t>inverter z vgrajenimi Wi-Fi vmesnikom
moč hlajenja 1,1-3,8 kW
moč gretja 1,3-4,6kW
šumnost d(B)A 19-24-30-36-42
SEER/SCOP = 8,6/4,7
Energetski razred A+++/A++
Območje delovanja: od -15 C do + 46 C</t>
    </r>
  </si>
  <si>
    <t xml:space="preserve">Dobava in montaža zajema tudi komplet z vsem potrebnim spojnim, tesnilnim in montažnim materialom, 
priklopom cevnih instalacij, 
priklopom notranjih elektro in signalnih instalacij, 
nosilnimi in montažnimi elementi za montažo na AB talno ploščo na nivoju terena.
Naprava ima sledeče tehnične karakteristike, 
podatka COP in EER sta certificirana po EUROVENTU. 
HLAJENJE
Nazivna hladilna moč Qhl=  28 kW,
Poraba električne energije pri nazivni moči, 
kompletna enota, Qeln=7,29 kW, U=3x 400 V, 50 Hz
EER pri nazivni moči EER=3,84,
Temperaturno območje delovanja od 
Tz=-5°C do +52°C,
OGREVANJE
Nazivna grelna moč Qgrn= 31,5 kW
Poraba električne energije pri nazivni moči,  
kompletna enota, Qeln=6,74 kW, U=3x 380 V, 50 Hz
COP pri nazivni moči COP=4,67
Temperaturno območje delovanja od 
Tz=-25°C do +24°C,
OSTALO
Električni priključek: 3f/400V/50Hz,
zvočni tlak Lp(1,0 m)=58dB,
Dimenzije (šxvxg) =940x1695x460 mm,
Teža m=145 kg,
Medij: R410A, m=11,00 kg,
Cevni priklop plinska faza d=22.22(7/8")
Cevni priklop tekoča faza  d=9.52(3/8").                           </t>
  </si>
  <si>
    <t xml:space="preserve">komplet z vsem potrebnim spojnim, tesnilnim in montažnim materialom, 
priklopom cevnih instalacij na notranjo enoto, 
montažo in priklopom signalnega kabla na notranjo enoto, 
montažo in priklopom elektro kabla na notranjo enoto, sledečih karakteristik notranje naprave:
Nazivna hladilna moč Qhln=14 kW
Nazivna grelna moč Qgrn=16 kW
Pretok zraka q=44/31/25 m3/min,
Zvočni tlak Lp=34/26 dB(A)
Električna moč motorja ventilatorja P=97 W
Napajanje 1f/230V/50Hz
Dimenzije (v×š×g)= 290×840x840 mm
Teža m=18,5 kg
MASKA ZA KASETNO ENOTO
Dimenzije (vxšxg)= 64x950x950 mm
Teža m=2,7 kg.                                                                      </t>
  </si>
  <si>
    <t>Dobava in montaža razdelilnih kosov za razvod hladiva, z vsem potrebnim spojnim, tesnilnim in montažnim materialom, tip:</t>
  </si>
  <si>
    <t>Dobava in montaža stenskega žičnega upravljalnika za notranje enote VRF sistema, 
nadometne izvedbe, 
proizvod kot na primer oziroma enakovredno 
s sledečimi funkcijami:
∙ možnost nastavitve temperature, 
∙ vklop/izklop enote, 
∙ spreminjanje režima delovanja, 
∙ spreminjanje hitrosti ventilatorja, 
∙ nastavitev smeri izpiha zraka enot, 
z vgrajenim tipalom temperature zraka,
komplet z vsem potrebnim montažnim materialom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</si>
</sst>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164" formatCode="_-* #,##0.00\ _€_-;\-* #,##0.00\ _€_-;_-* &quot;-&quot;??\ _€_-;_-@_-"/>
    <numFmt numFmtId="165" formatCode="#,##0.00&quot; €&quot;"/>
    <numFmt numFmtId="166" formatCode="#,##0.00\ [$€-424];[Red]\-#,##0.00\ [$€-424]"/>
    <numFmt numFmtId="167" formatCode="_-* #,##0.00\ _S_I_T_-;\-* #,##0.00\ _S_I_T_-;_-* &quot;-&quot;??\ _S_I_T_-;_-@_-"/>
    <numFmt numFmtId="168" formatCode="#,##0.00\ &quot;€&quot;"/>
    <numFmt numFmtId="169" formatCode="#,##0.00\ [$€-1]"/>
    <numFmt numFmtId="170" formatCode="#,##0.00\ [$EUR]"/>
    <numFmt numFmtId="171" formatCode="#,##0.0000"/>
    <numFmt numFmtId="172" formatCode="_-* #,##0.00\ [$€-1]_-;\-* #,##0.00\ [$€-1]_-;_-* &quot;-&quot;??\ [$€-1]_-;_-@_-"/>
  </numFmts>
  <fonts count="107">
    <font>
      <sz val="11"/>
      <name val="Arial Narrow CE"/>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Arial"/>
      <family val="2"/>
      <charset val="238"/>
    </font>
    <font>
      <sz val="11"/>
      <color indexed="17"/>
      <name val="Calibri"/>
      <family val="2"/>
      <charset val="238"/>
    </font>
    <font>
      <sz val="10"/>
      <name val="Arial"/>
      <family val="2"/>
      <charset val="238"/>
    </font>
    <font>
      <sz val="10"/>
      <name val="Times New Roman CE"/>
      <family val="1"/>
      <charset val="238"/>
    </font>
    <font>
      <sz val="10"/>
      <name val="Arial CE"/>
      <family val="2"/>
      <charset val="238"/>
    </font>
    <font>
      <sz val="10"/>
      <color indexed="8"/>
      <name val="Cambria"/>
      <family val="1"/>
      <charset val="238"/>
    </font>
    <font>
      <sz val="10"/>
      <name val="Times New Roman"/>
      <family val="1"/>
      <charset val="238"/>
    </font>
    <font>
      <sz val="12"/>
      <name val="Arial"/>
      <family val="2"/>
      <charset val="238"/>
    </font>
    <font>
      <sz val="11"/>
      <name val="Arial"/>
      <family val="2"/>
      <charset val="238"/>
    </font>
    <font>
      <b/>
      <sz val="11"/>
      <name val="Arial"/>
      <family val="2"/>
      <charset val="238"/>
    </font>
    <font>
      <b/>
      <sz val="11"/>
      <color indexed="8"/>
      <name val="Arial"/>
      <family val="2"/>
      <charset val="238"/>
    </font>
    <font>
      <sz val="11"/>
      <color indexed="18"/>
      <name val="Arial"/>
      <family val="2"/>
      <charset val="238"/>
    </font>
    <font>
      <b/>
      <sz val="10"/>
      <name val="Arial"/>
      <family val="2"/>
      <charset val="238"/>
    </font>
    <font>
      <sz val="10"/>
      <name val="Arial CE"/>
    </font>
    <font>
      <sz val="8"/>
      <name val="Arial"/>
      <family val="2"/>
      <charset val="238"/>
    </font>
    <font>
      <sz val="8"/>
      <name val="Arial CE"/>
    </font>
    <font>
      <sz val="8"/>
      <color theme="1"/>
      <name val="Arial CE"/>
    </font>
    <font>
      <b/>
      <sz val="9"/>
      <name val="Arial"/>
      <family val="2"/>
      <charset val="238"/>
    </font>
    <font>
      <b/>
      <sz val="9"/>
      <color theme="1"/>
      <name val="Arial"/>
      <family val="2"/>
      <charset val="238"/>
    </font>
    <font>
      <sz val="9"/>
      <name val="Arial CE"/>
    </font>
    <font>
      <b/>
      <sz val="14"/>
      <name val="Arial CE"/>
      <charset val="238"/>
    </font>
    <font>
      <sz val="10"/>
      <name val="Arial CE"/>
      <charset val="238"/>
    </font>
    <font>
      <b/>
      <sz val="12"/>
      <name val="Arial"/>
      <family val="2"/>
      <charset val="238"/>
    </font>
    <font>
      <sz val="14"/>
      <name val="Arial CE"/>
      <charset val="238"/>
    </font>
    <font>
      <sz val="14"/>
      <color theme="1"/>
      <name val="Arial CE"/>
      <charset val="238"/>
    </font>
    <font>
      <b/>
      <sz val="12"/>
      <name val="Arial CE"/>
      <charset val="238"/>
    </font>
    <font>
      <sz val="12"/>
      <name val="Arial CE"/>
      <charset val="238"/>
    </font>
    <font>
      <sz val="12"/>
      <color theme="1"/>
      <name val="Arial CE"/>
      <charset val="238"/>
    </font>
    <font>
      <sz val="9"/>
      <color rgb="FF222222"/>
      <name val="Arial"/>
      <family val="2"/>
      <charset val="238"/>
    </font>
    <font>
      <sz val="9"/>
      <color theme="1"/>
      <name val="Arial"/>
      <family val="2"/>
      <charset val="238"/>
    </font>
    <font>
      <sz val="9"/>
      <name val="Arial"/>
      <family val="2"/>
      <charset val="238"/>
    </font>
    <font>
      <sz val="10"/>
      <color theme="1"/>
      <name val="Arial CE"/>
      <charset val="238"/>
    </font>
    <font>
      <sz val="11"/>
      <color theme="1"/>
      <name val="Arial"/>
      <family val="2"/>
      <charset val="238"/>
    </font>
    <font>
      <sz val="10"/>
      <color theme="1"/>
      <name val="Arial"/>
      <family val="2"/>
      <charset val="238"/>
    </font>
    <font>
      <b/>
      <i/>
      <sz val="10"/>
      <color theme="1"/>
      <name val="Arial"/>
      <family val="2"/>
      <charset val="238"/>
    </font>
    <font>
      <i/>
      <u/>
      <sz val="10"/>
      <color theme="1"/>
      <name val="Arial"/>
      <family val="2"/>
      <charset val="238"/>
    </font>
    <font>
      <b/>
      <i/>
      <u/>
      <sz val="10"/>
      <color theme="1"/>
      <name val="Arial"/>
      <family val="2"/>
      <charset val="238"/>
    </font>
    <font>
      <i/>
      <sz val="10"/>
      <color theme="1"/>
      <name val="Arial"/>
      <family val="2"/>
      <charset val="238"/>
    </font>
    <font>
      <u/>
      <sz val="10"/>
      <color theme="1"/>
      <name val="Arial"/>
      <family val="2"/>
      <charset val="238"/>
    </font>
    <font>
      <sz val="10"/>
      <color rgb="FFFF0000"/>
      <name val="Arial CE"/>
    </font>
    <font>
      <sz val="10"/>
      <name val="Calibri"/>
      <family val="2"/>
      <charset val="238"/>
    </font>
    <font>
      <sz val="10"/>
      <color theme="1"/>
      <name val="Arial CE"/>
      <family val="2"/>
      <charset val="238"/>
    </font>
    <font>
      <b/>
      <sz val="10"/>
      <name val="Arial CE"/>
      <charset val="238"/>
    </font>
    <font>
      <b/>
      <sz val="11"/>
      <color rgb="FFFF0000"/>
      <name val="Arial"/>
      <family val="2"/>
      <charset val="238"/>
    </font>
    <font>
      <sz val="10"/>
      <color rgb="FFFF0000"/>
      <name val="Arial CE"/>
      <family val="2"/>
      <charset val="238"/>
    </font>
    <font>
      <b/>
      <sz val="12"/>
      <color theme="1"/>
      <name val="Arial"/>
      <family val="2"/>
      <charset val="238"/>
    </font>
    <font>
      <b/>
      <sz val="14"/>
      <color theme="1"/>
      <name val="Arial"/>
      <family val="2"/>
      <charset val="238"/>
    </font>
    <font>
      <b/>
      <sz val="10"/>
      <color theme="1"/>
      <name val="Arial CE"/>
      <charset val="238"/>
    </font>
    <font>
      <b/>
      <sz val="10"/>
      <color theme="1"/>
      <name val="Arial"/>
      <family val="2"/>
      <charset val="238"/>
    </font>
    <font>
      <sz val="10"/>
      <color rgb="FFFF0000"/>
      <name val="Arial CE"/>
      <charset val="238"/>
    </font>
    <font>
      <sz val="10"/>
      <color rgb="FFFF0000"/>
      <name val="Arial"/>
      <family val="2"/>
      <charset val="238"/>
    </font>
    <font>
      <sz val="10"/>
      <color indexed="8"/>
      <name val="Arial"/>
      <family val="2"/>
      <charset val="238"/>
    </font>
    <font>
      <u/>
      <sz val="10"/>
      <color indexed="8"/>
      <name val="Arial"/>
      <family val="2"/>
      <charset val="238"/>
    </font>
    <font>
      <i/>
      <sz val="10"/>
      <color indexed="8"/>
      <name val="Arial"/>
      <family val="2"/>
      <charset val="238"/>
    </font>
    <font>
      <u/>
      <sz val="10"/>
      <name val="Arial"/>
      <family val="2"/>
      <charset val="238"/>
    </font>
    <font>
      <sz val="10"/>
      <color rgb="FF000000"/>
      <name val="Arial"/>
      <family val="2"/>
      <charset val="238"/>
    </font>
    <font>
      <vertAlign val="superscript"/>
      <sz val="10"/>
      <color theme="1"/>
      <name val="Arial"/>
      <family val="2"/>
      <charset val="238"/>
    </font>
    <font>
      <sz val="10"/>
      <color theme="1"/>
      <name val="Arial CE"/>
    </font>
    <font>
      <sz val="10"/>
      <color theme="1"/>
      <name val="Calibri"/>
      <family val="2"/>
      <charset val="238"/>
    </font>
    <font>
      <b/>
      <sz val="12"/>
      <color theme="1"/>
      <name val="Arial CE"/>
      <charset val="238"/>
    </font>
    <font>
      <b/>
      <sz val="11"/>
      <color rgb="FFFF0000"/>
      <name val="Arial CE"/>
      <family val="2"/>
      <charset val="238"/>
    </font>
    <font>
      <b/>
      <sz val="12"/>
      <color rgb="FFFF0000"/>
      <name val="Arial CE"/>
      <family val="2"/>
      <charset val="238"/>
    </font>
    <font>
      <b/>
      <sz val="12"/>
      <color theme="1"/>
      <name val="Arial CE"/>
      <family val="2"/>
      <charset val="238"/>
    </font>
    <font>
      <b/>
      <sz val="11"/>
      <name val="Arial CE"/>
      <family val="2"/>
      <charset val="238"/>
    </font>
    <font>
      <b/>
      <sz val="12"/>
      <name val="Arial CE"/>
      <family val="2"/>
      <charset val="238"/>
    </font>
    <font>
      <b/>
      <sz val="11"/>
      <name val="Arial CE"/>
      <charset val="238"/>
    </font>
    <font>
      <sz val="11"/>
      <color indexed="8"/>
      <name val="Calibri"/>
      <family val="2"/>
      <charset val="238"/>
    </font>
    <font>
      <b/>
      <sz val="14"/>
      <name val="Arial Narrow"/>
      <family val="2"/>
      <charset val="238"/>
    </font>
    <font>
      <sz val="12"/>
      <name val="Calibri"/>
      <family val="2"/>
      <charset val="238"/>
      <scheme val="minor"/>
    </font>
    <font>
      <b/>
      <sz val="10"/>
      <name val="Arial Narrow"/>
      <family val="2"/>
      <charset val="238"/>
    </font>
    <font>
      <b/>
      <sz val="11"/>
      <name val="Arial Narrow"/>
      <family val="2"/>
      <charset val="238"/>
    </font>
    <font>
      <sz val="10"/>
      <name val="Arial Narrow"/>
      <family val="2"/>
      <charset val="238"/>
    </font>
    <font>
      <sz val="10"/>
      <name val="Arial Narrow"/>
      <family val="2"/>
    </font>
    <font>
      <b/>
      <sz val="11"/>
      <name val="Arial Narrow"/>
      <family val="2"/>
    </font>
    <font>
      <b/>
      <sz val="10"/>
      <name val="Arial Narrow"/>
      <family val="2"/>
    </font>
    <font>
      <b/>
      <sz val="12"/>
      <name val="Arial Narrow"/>
      <family val="2"/>
      <charset val="238"/>
    </font>
    <font>
      <b/>
      <sz val="12"/>
      <color theme="0"/>
      <name val="Arial Narrow"/>
      <family val="2"/>
      <charset val="238"/>
    </font>
    <font>
      <b/>
      <sz val="12"/>
      <color indexed="9"/>
      <name val="Arial Narrow"/>
      <family val="2"/>
      <charset val="238"/>
    </font>
    <font>
      <sz val="12"/>
      <color theme="1"/>
      <name val="Calibri"/>
      <family val="2"/>
      <charset val="238"/>
      <scheme val="minor"/>
    </font>
    <font>
      <sz val="11"/>
      <name val="Calibri"/>
      <family val="2"/>
      <charset val="238"/>
      <scheme val="minor"/>
    </font>
    <font>
      <sz val="10"/>
      <color theme="9" tint="-0.249977111117893"/>
      <name val="Arial CE"/>
      <charset val="238"/>
    </font>
    <font>
      <b/>
      <sz val="11"/>
      <color indexed="8"/>
      <name val="Calibri"/>
      <family val="2"/>
      <charset val="238"/>
      <scheme val="minor"/>
    </font>
    <font>
      <sz val="10"/>
      <name val="Helv"/>
      <charset val="204"/>
    </font>
    <font>
      <b/>
      <sz val="10"/>
      <color indexed="9"/>
      <name val="Arial Narrow"/>
      <family val="2"/>
      <charset val="238"/>
    </font>
    <font>
      <sz val="10"/>
      <color theme="1"/>
      <name val="Calibri"/>
      <family val="2"/>
      <charset val="238"/>
      <scheme val="minor"/>
    </font>
    <font>
      <sz val="14"/>
      <name val="Tahoma"/>
      <family val="2"/>
      <charset val="238"/>
    </font>
    <font>
      <sz val="11"/>
      <name val="Tahoma"/>
      <family val="2"/>
      <charset val="238"/>
    </font>
    <font>
      <sz val="10"/>
      <name val="Tahoma"/>
      <family val="2"/>
      <charset val="238"/>
    </font>
    <font>
      <b/>
      <sz val="11"/>
      <name val="Tahoma"/>
      <family val="2"/>
      <charset val="238"/>
    </font>
    <font>
      <b/>
      <sz val="10"/>
      <name val="Tahoma"/>
      <family val="2"/>
      <charset val="238"/>
    </font>
    <font>
      <sz val="11"/>
      <color theme="1"/>
      <name val="Tahoma"/>
      <family val="2"/>
      <charset val="238"/>
    </font>
    <font>
      <b/>
      <sz val="11"/>
      <color indexed="8"/>
      <name val="Tahoma"/>
      <family val="2"/>
      <charset val="238"/>
    </font>
    <font>
      <b/>
      <sz val="14"/>
      <name val="Tahoma"/>
      <family val="2"/>
      <charset val="238"/>
    </font>
    <font>
      <sz val="11"/>
      <color indexed="8"/>
      <name val="Tahoma"/>
      <family val="2"/>
      <charset val="238"/>
    </font>
    <font>
      <b/>
      <sz val="10"/>
      <color indexed="9"/>
      <name val="Tahoma"/>
      <family val="2"/>
      <charset val="238"/>
    </font>
    <font>
      <sz val="11"/>
      <name val="Arial Narrow"/>
      <family val="2"/>
      <charset val="238"/>
    </font>
    <font>
      <sz val="11"/>
      <color theme="9" tint="-0.249977111117893"/>
      <name val="Arial CE"/>
      <charset val="238"/>
    </font>
    <font>
      <b/>
      <sz val="7"/>
      <name val="Arial"/>
      <family val="2"/>
      <charset val="238"/>
    </font>
    <font>
      <sz val="11"/>
      <name val="Arial CE"/>
      <family val="2"/>
      <charset val="238"/>
    </font>
    <font>
      <sz val="10"/>
      <color theme="1"/>
      <name val="Arial"/>
      <family val="2"/>
    </font>
    <font>
      <sz val="10"/>
      <color rgb="FFFF0000"/>
      <name val="Arial"/>
      <family val="2"/>
    </font>
    <font>
      <sz val="10"/>
      <name val="Arial"/>
      <family val="2"/>
    </font>
  </fonts>
  <fills count="6">
    <fill>
      <patternFill patternType="none"/>
    </fill>
    <fill>
      <patternFill patternType="gray125"/>
    </fill>
    <fill>
      <patternFill patternType="solid">
        <fgColor indexed="40"/>
        <bgColor indexed="49"/>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s>
  <borders count="52">
    <border>
      <left/>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thin">
        <color indexed="8"/>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auto="1"/>
      </top>
      <bottom/>
      <diagonal/>
    </border>
    <border>
      <left/>
      <right/>
      <top style="thin">
        <color auto="1"/>
      </top>
      <bottom style="medium">
        <color auto="1"/>
      </bottom>
      <diagonal/>
    </border>
    <border>
      <left/>
      <right/>
      <top style="thin">
        <color indexed="8"/>
      </top>
      <bottom style="medium">
        <color indexed="8"/>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auto="1"/>
      </left>
      <right/>
      <top style="medium">
        <color auto="1"/>
      </top>
      <bottom/>
      <diagonal/>
    </border>
    <border>
      <left style="thin">
        <color indexed="64"/>
      </left>
      <right/>
      <top style="thin">
        <color indexed="8"/>
      </top>
      <bottom style="medium">
        <color indexed="8"/>
      </bottom>
      <diagonal/>
    </border>
    <border>
      <left/>
      <right style="thin">
        <color indexed="64"/>
      </right>
      <top/>
      <bottom style="medium">
        <color auto="1"/>
      </bottom>
      <diagonal/>
    </border>
    <border>
      <left/>
      <right style="thin">
        <color indexed="64"/>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0">
    <xf numFmtId="0" fontId="0" fillId="0" borderId="0"/>
    <xf numFmtId="0" fontId="5" fillId="0" borderId="0"/>
    <xf numFmtId="0" fontId="5" fillId="0" borderId="0"/>
    <xf numFmtId="0" fontId="6" fillId="2" borderId="0" applyNumberFormat="0" applyBorder="0" applyAlignment="0" applyProtection="0"/>
    <xf numFmtId="0" fontId="11" fillId="0" borderId="0"/>
    <xf numFmtId="0" fontId="7" fillId="0" borderId="0"/>
    <xf numFmtId="0" fontId="8" fillId="0" borderId="0"/>
    <xf numFmtId="0" fontId="7" fillId="0" borderId="0"/>
    <xf numFmtId="0" fontId="7" fillId="0" borderId="0"/>
    <xf numFmtId="0" fontId="12" fillId="0" borderId="0"/>
    <xf numFmtId="0" fontId="9" fillId="0" borderId="0"/>
    <xf numFmtId="0" fontId="7" fillId="0" borderId="0" applyFill="0" applyBorder="0"/>
    <xf numFmtId="0" fontId="10" fillId="0" borderId="0">
      <alignment vertical="top" wrapText="1"/>
    </xf>
    <xf numFmtId="0" fontId="18" fillId="0" borderId="0"/>
    <xf numFmtId="0" fontId="26" fillId="0" borderId="0"/>
    <xf numFmtId="0" fontId="4" fillId="0" borderId="0"/>
    <xf numFmtId="0" fontId="26" fillId="0" borderId="0"/>
    <xf numFmtId="0" fontId="4" fillId="0" borderId="0"/>
    <xf numFmtId="0" fontId="7" fillId="0" borderId="0"/>
    <xf numFmtId="0" fontId="4" fillId="0" borderId="0"/>
    <xf numFmtId="0" fontId="26" fillId="0" borderId="0"/>
    <xf numFmtId="0" fontId="3" fillId="0" borderId="0"/>
    <xf numFmtId="0" fontId="3" fillId="0" borderId="0"/>
    <xf numFmtId="0" fontId="3" fillId="0" borderId="0"/>
    <xf numFmtId="0" fontId="71" fillId="0" borderId="0"/>
    <xf numFmtId="167" fontId="26"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0" fontId="87" fillId="0" borderId="0"/>
    <xf numFmtId="0" fontId="1" fillId="0" borderId="0"/>
  </cellStyleXfs>
  <cellXfs count="798">
    <xf numFmtId="0" fontId="0" fillId="0" borderId="0" xfId="0"/>
    <xf numFmtId="49" fontId="13" fillId="0" borderId="0" xfId="0" applyNumberFormat="1" applyFont="1" applyFill="1" applyBorder="1" applyAlignment="1">
      <alignment horizontal="left" vertical="top"/>
    </xf>
    <xf numFmtId="0" fontId="13" fillId="0" borderId="0" xfId="0" applyFont="1" applyFill="1" applyBorder="1" applyAlignment="1">
      <alignment horizontal="justify" vertical="top"/>
    </xf>
    <xf numFmtId="0" fontId="13" fillId="0" borderId="0" xfId="0" applyFont="1" applyFill="1" applyBorder="1" applyAlignment="1">
      <alignment horizontal="center" vertical="top"/>
    </xf>
    <xf numFmtId="4" fontId="13" fillId="0" borderId="0" xfId="0" applyNumberFormat="1" applyFont="1" applyFill="1" applyBorder="1" applyAlignment="1">
      <alignment vertical="top"/>
    </xf>
    <xf numFmtId="165" fontId="13" fillId="0" borderId="0" xfId="0" applyNumberFormat="1" applyFont="1" applyFill="1" applyBorder="1" applyAlignment="1">
      <alignment vertical="top"/>
    </xf>
    <xf numFmtId="0" fontId="13" fillId="0" borderId="0" xfId="0" applyFont="1" applyFill="1" applyAlignment="1">
      <alignment vertical="top"/>
    </xf>
    <xf numFmtId="0" fontId="13" fillId="0" borderId="0" xfId="0" applyFont="1"/>
    <xf numFmtId="0" fontId="14" fillId="0" borderId="0" xfId="0" applyFont="1" applyFill="1" applyBorder="1" applyAlignment="1">
      <alignment horizontal="justify" vertical="top"/>
    </xf>
    <xf numFmtId="0" fontId="14" fillId="0" borderId="0" xfId="0" applyFont="1" applyFill="1" applyBorder="1" applyAlignment="1">
      <alignment horizontal="justify" vertical="top" wrapText="1"/>
    </xf>
    <xf numFmtId="49" fontId="14" fillId="0" borderId="1" xfId="0" applyNumberFormat="1" applyFont="1" applyFill="1" applyBorder="1" applyAlignment="1">
      <alignment horizontal="left" vertical="top"/>
    </xf>
    <xf numFmtId="0" fontId="14" fillId="0" borderId="2" xfId="0" applyFont="1" applyFill="1" applyBorder="1" applyAlignment="1">
      <alignment horizontal="justify" vertical="top"/>
    </xf>
    <xf numFmtId="0" fontId="14" fillId="0" borderId="2" xfId="0" applyFont="1" applyFill="1" applyBorder="1" applyAlignment="1">
      <alignment horizontal="center" vertical="top"/>
    </xf>
    <xf numFmtId="4" fontId="14" fillId="0" borderId="2" xfId="0" applyNumberFormat="1" applyFont="1" applyFill="1" applyBorder="1" applyAlignment="1">
      <alignment horizontal="left" vertical="top"/>
    </xf>
    <xf numFmtId="165" fontId="14" fillId="0" borderId="2" xfId="0" applyNumberFormat="1" applyFont="1" applyFill="1" applyBorder="1" applyAlignment="1">
      <alignment horizontal="right" vertical="top"/>
    </xf>
    <xf numFmtId="165" fontId="14" fillId="0" borderId="3" xfId="0" applyNumberFormat="1" applyFont="1" applyFill="1" applyBorder="1" applyAlignment="1">
      <alignment horizontal="right" vertical="top"/>
    </xf>
    <xf numFmtId="0" fontId="13" fillId="0" borderId="0" xfId="0" applyFont="1" applyFill="1" applyBorder="1" applyAlignment="1">
      <alignment vertical="top"/>
    </xf>
    <xf numFmtId="49" fontId="13" fillId="0" borderId="1" xfId="0" applyNumberFormat="1" applyFont="1" applyFill="1" applyBorder="1" applyAlignment="1">
      <alignment horizontal="left" vertical="top"/>
    </xf>
    <xf numFmtId="4" fontId="13" fillId="0" borderId="2" xfId="0" applyNumberFormat="1" applyFont="1" applyFill="1" applyBorder="1" applyAlignment="1">
      <alignment horizontal="left" vertical="top"/>
    </xf>
    <xf numFmtId="165" fontId="13" fillId="0" borderId="2" xfId="0" applyNumberFormat="1" applyFont="1" applyFill="1" applyBorder="1" applyAlignment="1">
      <alignment horizontal="right" vertical="top"/>
    </xf>
    <xf numFmtId="49" fontId="14" fillId="0" borderId="0" xfId="0" applyNumberFormat="1" applyFont="1" applyFill="1" applyBorder="1" applyAlignment="1">
      <alignment horizontal="left" vertical="top"/>
    </xf>
    <xf numFmtId="4" fontId="13" fillId="0" borderId="0" xfId="0" applyNumberFormat="1" applyFont="1" applyFill="1" applyBorder="1" applyAlignment="1">
      <alignment horizontal="left" vertical="top"/>
    </xf>
    <xf numFmtId="165" fontId="13" fillId="0" borderId="0" xfId="0" applyNumberFormat="1" applyFont="1" applyFill="1" applyBorder="1" applyAlignment="1">
      <alignment horizontal="right" vertical="top"/>
    </xf>
    <xf numFmtId="0" fontId="14" fillId="0" borderId="0" xfId="0" applyFont="1" applyFill="1" applyBorder="1" applyAlignment="1">
      <alignment horizontal="center" vertical="top"/>
    </xf>
    <xf numFmtId="165" fontId="14" fillId="0" borderId="0" xfId="0" applyNumberFormat="1" applyFont="1" applyFill="1" applyBorder="1" applyAlignment="1">
      <alignment horizontal="right" vertical="top"/>
    </xf>
    <xf numFmtId="0" fontId="14" fillId="0" borderId="0" xfId="0" applyFont="1" applyAlignment="1">
      <alignment horizontal="justify" vertical="top" wrapText="1"/>
    </xf>
    <xf numFmtId="0" fontId="16" fillId="0" borderId="0" xfId="0" applyFont="1" applyFill="1" applyBorder="1" applyAlignment="1" applyProtection="1">
      <alignment horizontal="justify" vertical="top" wrapText="1"/>
    </xf>
    <xf numFmtId="0" fontId="16" fillId="0" borderId="0" xfId="0" applyFont="1" applyFill="1" applyBorder="1" applyAlignment="1" applyProtection="1">
      <alignment horizontal="center" vertical="top" wrapText="1"/>
    </xf>
    <xf numFmtId="165" fontId="13" fillId="0" borderId="0" xfId="0" applyNumberFormat="1" applyFont="1" applyFill="1" applyAlignment="1">
      <alignment vertical="top"/>
    </xf>
    <xf numFmtId="49" fontId="13" fillId="0" borderId="0" xfId="0" applyNumberFormat="1" applyFont="1" applyFill="1" applyAlignment="1">
      <alignment horizontal="left" vertical="top"/>
    </xf>
    <xf numFmtId="0" fontId="13" fillId="0" borderId="0" xfId="0" applyFont="1" applyFill="1" applyAlignment="1">
      <alignment horizontal="justify" vertical="top"/>
    </xf>
    <xf numFmtId="0" fontId="13" fillId="0" borderId="0" xfId="0" applyFont="1" applyFill="1" applyAlignment="1">
      <alignment horizontal="center" vertical="top"/>
    </xf>
    <xf numFmtId="4" fontId="13" fillId="0" borderId="0" xfId="0" applyNumberFormat="1" applyFont="1" applyFill="1" applyAlignment="1">
      <alignment vertical="top"/>
    </xf>
    <xf numFmtId="0" fontId="18" fillId="0" borderId="0" xfId="13"/>
    <xf numFmtId="49" fontId="22" fillId="0" borderId="6" xfId="13" applyNumberFormat="1" applyFont="1" applyBorder="1" applyAlignment="1">
      <alignment horizontal="justify" vertical="top"/>
    </xf>
    <xf numFmtId="0" fontId="22" fillId="0" borderId="6" xfId="13" applyFont="1" applyBorder="1" applyAlignment="1">
      <alignment horizontal="center" vertical="top" readingOrder="1"/>
    </xf>
    <xf numFmtId="0" fontId="22" fillId="0" borderId="6" xfId="13" applyFont="1" applyBorder="1" applyAlignment="1">
      <alignment horizontal="center" vertical="top"/>
    </xf>
    <xf numFmtId="4" fontId="22" fillId="0" borderId="6" xfId="13" applyNumberFormat="1" applyFont="1" applyBorder="1" applyAlignment="1">
      <alignment horizontal="center" vertical="top"/>
    </xf>
    <xf numFmtId="0" fontId="24" fillId="0" borderId="0" xfId="13" applyFont="1"/>
    <xf numFmtId="49" fontId="25" fillId="3" borderId="8" xfId="13" applyNumberFormat="1" applyFont="1" applyFill="1" applyBorder="1" applyAlignment="1">
      <alignment horizontal="center" vertical="top"/>
    </xf>
    <xf numFmtId="0" fontId="28" fillId="0" borderId="0" xfId="13" applyFont="1"/>
    <xf numFmtId="49" fontId="30" fillId="3" borderId="10" xfId="13" applyNumberFormat="1" applyFont="1" applyFill="1" applyBorder="1" applyAlignment="1">
      <alignment vertical="center" readingOrder="1"/>
    </xf>
    <xf numFmtId="0" fontId="31" fillId="3" borderId="5" xfId="13" applyFont="1" applyFill="1" applyBorder="1" applyAlignment="1">
      <alignment vertical="center" readingOrder="1"/>
    </xf>
    <xf numFmtId="4" fontId="31" fillId="3" borderId="5" xfId="13" applyNumberFormat="1" applyFont="1" applyFill="1" applyBorder="1" applyAlignment="1">
      <alignment vertical="center" readingOrder="1"/>
    </xf>
    <xf numFmtId="4" fontId="32" fillId="3" borderId="5" xfId="13" applyNumberFormat="1" applyFont="1" applyFill="1" applyBorder="1" applyAlignment="1">
      <alignment vertical="center" readingOrder="1"/>
    </xf>
    <xf numFmtId="0" fontId="26" fillId="0" borderId="0" xfId="13" applyFont="1"/>
    <xf numFmtId="49" fontId="30" fillId="0" borderId="8" xfId="13" applyNumberFormat="1" applyFont="1" applyBorder="1" applyAlignment="1">
      <alignment vertical="center" readingOrder="1"/>
    </xf>
    <xf numFmtId="0" fontId="22" fillId="0" borderId="13" xfId="14" applyFont="1" applyBorder="1" applyAlignment="1">
      <alignment horizontal="left" vertical="top" wrapText="1"/>
    </xf>
    <xf numFmtId="0" fontId="33" fillId="0" borderId="13" xfId="14" applyFont="1" applyBorder="1" applyAlignment="1">
      <alignment horizontal="center" vertical="top" wrapText="1"/>
    </xf>
    <xf numFmtId="0" fontId="35" fillId="0" borderId="13" xfId="14" applyFont="1" applyBorder="1" applyAlignment="1">
      <alignment horizontal="center" vertical="top" wrapText="1"/>
    </xf>
    <xf numFmtId="0" fontId="35" fillId="0" borderId="13" xfId="14" applyFont="1" applyBorder="1" applyAlignment="1">
      <alignment horizontal="left" vertical="top" wrapText="1"/>
    </xf>
    <xf numFmtId="0" fontId="33" fillId="0" borderId="10" xfId="14" applyFont="1" applyBorder="1" applyAlignment="1">
      <alignment horizontal="left" vertical="top" wrapText="1"/>
    </xf>
    <xf numFmtId="0" fontId="33" fillId="0" borderId="5" xfId="14" applyFont="1" applyBorder="1" applyAlignment="1">
      <alignment horizontal="left" vertical="top" readingOrder="1"/>
    </xf>
    <xf numFmtId="0" fontId="34" fillId="0" borderId="5" xfId="14" applyFont="1" applyBorder="1" applyAlignment="1">
      <alignment horizontal="left" vertical="top" readingOrder="1"/>
    </xf>
    <xf numFmtId="49" fontId="14" fillId="3" borderId="14" xfId="14" applyNumberFormat="1" applyFont="1" applyFill="1" applyBorder="1" applyAlignment="1">
      <alignment horizontal="center" vertical="top"/>
    </xf>
    <xf numFmtId="0" fontId="14" fillId="3" borderId="7" xfId="14" applyFont="1" applyFill="1" applyBorder="1"/>
    <xf numFmtId="0" fontId="13" fillId="3" borderId="7" xfId="14" applyFont="1" applyFill="1" applyBorder="1" applyAlignment="1">
      <alignment horizontal="center" wrapText="1"/>
    </xf>
    <xf numFmtId="4" fontId="37" fillId="3" borderId="7" xfId="14" applyNumberFormat="1" applyFont="1" applyFill="1" applyBorder="1" applyProtection="1">
      <protection locked="0"/>
    </xf>
    <xf numFmtId="0" fontId="26" fillId="0" borderId="0" xfId="14"/>
    <xf numFmtId="0" fontId="26" fillId="0" borderId="16" xfId="14" applyBorder="1" applyAlignment="1">
      <alignment horizontal="center" vertical="top"/>
    </xf>
    <xf numFmtId="0" fontId="7" fillId="0" borderId="16" xfId="14" applyFont="1" applyBorder="1" applyAlignment="1">
      <alignment horizontal="justify" vertical="top"/>
    </xf>
    <xf numFmtId="0" fontId="7" fillId="0" borderId="16" xfId="14" applyFont="1" applyBorder="1" applyAlignment="1">
      <alignment horizontal="center"/>
    </xf>
    <xf numFmtId="0" fontId="7" fillId="0" borderId="16" xfId="14" applyFont="1" applyBorder="1" applyAlignment="1">
      <alignment horizontal="center" wrapText="1"/>
    </xf>
    <xf numFmtId="4" fontId="38" fillId="0" borderId="16" xfId="14" applyNumberFormat="1" applyFont="1" applyBorder="1" applyAlignment="1">
      <alignment wrapText="1"/>
    </xf>
    <xf numFmtId="4" fontId="26" fillId="0" borderId="16" xfId="14" applyNumberFormat="1" applyBorder="1"/>
    <xf numFmtId="0" fontId="9" fillId="0" borderId="17" xfId="14" applyFont="1" applyBorder="1" applyAlignment="1">
      <alignment horizontal="center" vertical="top"/>
    </xf>
    <xf numFmtId="0" fontId="38" fillId="0" borderId="17" xfId="15" applyFont="1" applyBorder="1" applyAlignment="1">
      <alignment horizontal="left" vertical="top" wrapText="1"/>
    </xf>
    <xf numFmtId="0" fontId="7" fillId="0" borderId="17" xfId="14" applyFont="1" applyBorder="1" applyAlignment="1">
      <alignment horizontal="center"/>
    </xf>
    <xf numFmtId="0" fontId="7" fillId="0" borderId="17" xfId="14" applyFont="1" applyBorder="1" applyAlignment="1">
      <alignment horizontal="center" wrapText="1"/>
    </xf>
    <xf numFmtId="4" fontId="38" fillId="0" borderId="17" xfId="14" applyNumberFormat="1" applyFont="1" applyBorder="1" applyAlignment="1">
      <alignment wrapText="1"/>
    </xf>
    <xf numFmtId="4" fontId="26" fillId="0" borderId="17" xfId="14" applyNumberFormat="1" applyBorder="1"/>
    <xf numFmtId="0" fontId="39" fillId="0" borderId="17" xfId="15" applyFont="1" applyBorder="1" applyAlignment="1">
      <alignment horizontal="left" vertical="top" wrapText="1"/>
    </xf>
    <xf numFmtId="0" fontId="38" fillId="0" borderId="17" xfId="15" applyFont="1" applyBorder="1"/>
    <xf numFmtId="0" fontId="38" fillId="0" borderId="17" xfId="15" applyFont="1" applyBorder="1" applyAlignment="1">
      <alignment horizontal="center" wrapText="1"/>
    </xf>
    <xf numFmtId="4" fontId="7" fillId="0" borderId="17" xfId="14" applyNumberFormat="1" applyFont="1" applyBorder="1" applyAlignment="1">
      <alignment wrapText="1"/>
    </xf>
    <xf numFmtId="0" fontId="42" fillId="0" borderId="17" xfId="15" applyFont="1" applyBorder="1" applyAlignment="1">
      <alignment horizontal="left" vertical="top" wrapText="1"/>
    </xf>
    <xf numFmtId="0" fontId="38" fillId="0" borderId="17" xfId="15" quotePrefix="1" applyFont="1" applyBorder="1" applyAlignment="1">
      <alignment horizontal="left" vertical="top" wrapText="1"/>
    </xf>
    <xf numFmtId="0" fontId="38" fillId="0" borderId="17" xfId="15" applyFont="1" applyBorder="1" applyAlignment="1">
      <alignment horizontal="center"/>
    </xf>
    <xf numFmtId="0" fontId="42" fillId="0" borderId="17" xfId="15" quotePrefix="1" applyFont="1" applyBorder="1" applyAlignment="1">
      <alignment horizontal="left" vertical="top" wrapText="1"/>
    </xf>
    <xf numFmtId="0" fontId="4" fillId="0" borderId="17" xfId="15" applyBorder="1"/>
    <xf numFmtId="0" fontId="26" fillId="0" borderId="17" xfId="14" applyBorder="1" applyAlignment="1">
      <alignment horizontal="center" vertical="top"/>
    </xf>
    <xf numFmtId="0" fontId="7" fillId="0" borderId="17" xfId="14" applyFont="1" applyBorder="1" applyAlignment="1">
      <alignment horizontal="justify" vertical="top"/>
    </xf>
    <xf numFmtId="0" fontId="7" fillId="0" borderId="17" xfId="16" applyFont="1" applyBorder="1" applyAlignment="1">
      <alignment horizontal="center" vertical="top" wrapText="1"/>
    </xf>
    <xf numFmtId="0" fontId="7" fillId="0" borderId="17" xfId="16" applyFont="1" applyBorder="1" applyAlignment="1">
      <alignment horizontal="justify" vertical="top" readingOrder="1"/>
    </xf>
    <xf numFmtId="0" fontId="7" fillId="0" borderId="17" xfId="16" applyFont="1" applyBorder="1" applyAlignment="1">
      <alignment horizontal="center" wrapText="1"/>
    </xf>
    <xf numFmtId="4" fontId="38" fillId="0" borderId="17" xfId="16" applyNumberFormat="1" applyFont="1" applyBorder="1" applyAlignment="1">
      <alignment wrapText="1"/>
    </xf>
    <xf numFmtId="0" fontId="7" fillId="0" borderId="13" xfId="14" applyFont="1" applyBorder="1" applyAlignment="1">
      <alignment horizontal="justify" vertical="top"/>
    </xf>
    <xf numFmtId="0" fontId="7" fillId="0" borderId="13" xfId="14" applyFont="1" applyBorder="1" applyAlignment="1">
      <alignment horizontal="center" wrapText="1"/>
    </xf>
    <xf numFmtId="0" fontId="44" fillId="0" borderId="0" xfId="13" applyFont="1"/>
    <xf numFmtId="0" fontId="7" fillId="0" borderId="13" xfId="14" applyFont="1" applyBorder="1" applyAlignment="1">
      <alignment horizontal="center"/>
    </xf>
    <xf numFmtId="0" fontId="7" fillId="0" borderId="17" xfId="14" applyFont="1" applyBorder="1" applyAlignment="1">
      <alignment horizontal="justify"/>
    </xf>
    <xf numFmtId="4" fontId="9" fillId="0" borderId="17" xfId="14" applyNumberFormat="1" applyFont="1" applyBorder="1" applyAlignment="1">
      <alignment horizontal="right"/>
    </xf>
    <xf numFmtId="0" fontId="9" fillId="0" borderId="16" xfId="14" applyFont="1" applyBorder="1" applyAlignment="1">
      <alignment horizontal="center" vertical="top"/>
    </xf>
    <xf numFmtId="0" fontId="45" fillId="0" borderId="8" xfId="14" applyFont="1" applyBorder="1" applyAlignment="1">
      <alignment horizontal="center"/>
    </xf>
    <xf numFmtId="4" fontId="9" fillId="0" borderId="16" xfId="14" applyNumberFormat="1" applyFont="1" applyBorder="1" applyAlignment="1">
      <alignment horizontal="right"/>
    </xf>
    <xf numFmtId="0" fontId="9" fillId="0" borderId="13" xfId="14" applyFont="1" applyBorder="1" applyAlignment="1">
      <alignment horizontal="center" vertical="top"/>
    </xf>
    <xf numFmtId="0" fontId="26" fillId="0" borderId="17" xfId="14" applyBorder="1" applyAlignment="1">
      <alignment horizontal="center"/>
    </xf>
    <xf numFmtId="4" fontId="7" fillId="0" borderId="17" xfId="14" applyNumberFormat="1" applyFont="1" applyBorder="1"/>
    <xf numFmtId="0" fontId="9" fillId="0" borderId="13" xfId="14" applyFont="1" applyBorder="1" applyAlignment="1">
      <alignment horizontal="center"/>
    </xf>
    <xf numFmtId="0" fontId="9" fillId="0" borderId="17" xfId="14" applyFont="1" applyBorder="1" applyAlignment="1">
      <alignment horizontal="center"/>
    </xf>
    <xf numFmtId="0" fontId="17" fillId="0" borderId="17" xfId="14" applyFont="1" applyBorder="1" applyAlignment="1">
      <alignment horizontal="justify" vertical="top"/>
    </xf>
    <xf numFmtId="0" fontId="9" fillId="0" borderId="18" xfId="14" applyFont="1" applyBorder="1" applyAlignment="1">
      <alignment horizontal="center" vertical="top"/>
    </xf>
    <xf numFmtId="0" fontId="7" fillId="0" borderId="11" xfId="14" applyFont="1" applyBorder="1" applyAlignment="1">
      <alignment horizontal="justify" vertical="top"/>
    </xf>
    <xf numFmtId="0" fontId="7" fillId="0" borderId="5" xfId="14" applyFont="1" applyBorder="1" applyAlignment="1">
      <alignment horizontal="center"/>
    </xf>
    <xf numFmtId="0" fontId="7" fillId="0" borderId="10" xfId="14" applyFont="1" applyBorder="1" applyAlignment="1">
      <alignment horizontal="center" wrapText="1"/>
    </xf>
    <xf numFmtId="4" fontId="38" fillId="0" borderId="18" xfId="14" applyNumberFormat="1" applyFont="1" applyBorder="1" applyAlignment="1">
      <alignment wrapText="1"/>
    </xf>
    <xf numFmtId="4" fontId="26" fillId="0" borderId="12" xfId="14" applyNumberFormat="1" applyBorder="1"/>
    <xf numFmtId="49" fontId="14" fillId="0" borderId="19" xfId="14" applyNumberFormat="1" applyFont="1" applyBorder="1" applyAlignment="1">
      <alignment horizontal="center" vertical="top"/>
    </xf>
    <xf numFmtId="0" fontId="14" fillId="0" borderId="19" xfId="14" applyFont="1" applyBorder="1"/>
    <xf numFmtId="0" fontId="9" fillId="0" borderId="20" xfId="14" applyFont="1" applyBorder="1"/>
    <xf numFmtId="0" fontId="46" fillId="0" borderId="20" xfId="14" applyFont="1" applyBorder="1"/>
    <xf numFmtId="4" fontId="47" fillId="0" borderId="21" xfId="14" applyNumberFormat="1" applyFont="1" applyBorder="1"/>
    <xf numFmtId="0" fontId="48" fillId="0" borderId="22" xfId="14" applyFont="1" applyBorder="1"/>
    <xf numFmtId="0" fontId="49" fillId="0" borderId="22" xfId="14" applyFont="1" applyBorder="1"/>
    <xf numFmtId="0" fontId="46" fillId="0" borderId="22" xfId="14" applyFont="1" applyBorder="1"/>
    <xf numFmtId="49" fontId="50" fillId="0" borderId="6" xfId="17" applyNumberFormat="1" applyFont="1" applyBorder="1" applyAlignment="1">
      <alignment horizontal="center" vertical="top"/>
    </xf>
    <xf numFmtId="0" fontId="50" fillId="0" borderId="6" xfId="14" applyFont="1" applyBorder="1" applyAlignment="1">
      <alignment wrapText="1"/>
    </xf>
    <xf numFmtId="0" fontId="32" fillId="0" borderId="6" xfId="18" applyFont="1" applyBorder="1" applyAlignment="1">
      <alignment horizontal="center" vertical="center"/>
    </xf>
    <xf numFmtId="4" fontId="32" fillId="0" borderId="7" xfId="18" applyNumberFormat="1" applyFont="1" applyBorder="1" applyAlignment="1">
      <alignment vertical="center" readingOrder="1"/>
    </xf>
    <xf numFmtId="4" fontId="32" fillId="0" borderId="14" xfId="18" applyNumberFormat="1" applyFont="1" applyBorder="1" applyAlignment="1">
      <alignment horizontal="center"/>
    </xf>
    <xf numFmtId="0" fontId="32" fillId="0" borderId="6" xfId="18" applyFont="1" applyBorder="1" applyAlignment="1">
      <alignment vertical="center" readingOrder="1"/>
    </xf>
    <xf numFmtId="49" fontId="51" fillId="0" borderId="16" xfId="14" applyNumberFormat="1" applyFont="1" applyBorder="1" applyAlignment="1">
      <alignment horizontal="right" vertical="top"/>
    </xf>
    <xf numFmtId="0" fontId="51" fillId="0" borderId="8" xfId="14" applyFont="1" applyBorder="1" applyAlignment="1">
      <alignment vertical="top"/>
    </xf>
    <xf numFmtId="0" fontId="38" fillId="0" borderId="8" xfId="14" applyFont="1" applyBorder="1" applyAlignment="1">
      <alignment horizontal="center" wrapText="1"/>
    </xf>
    <xf numFmtId="0" fontId="38" fillId="0" borderId="16" xfId="14" applyFont="1" applyBorder="1" applyAlignment="1">
      <alignment horizontal="center" wrapText="1"/>
    </xf>
    <xf numFmtId="4" fontId="37" fillId="0" borderId="17" xfId="14" applyNumberFormat="1" applyFont="1" applyBorder="1" applyProtection="1">
      <protection locked="0"/>
    </xf>
    <xf numFmtId="0" fontId="46" fillId="0" borderId="17" xfId="18" applyFont="1" applyBorder="1" applyAlignment="1">
      <alignment horizontal="center" vertical="top"/>
    </xf>
    <xf numFmtId="0" fontId="38" fillId="0" borderId="17" xfId="14" applyFont="1" applyBorder="1" applyAlignment="1">
      <alignment horizontal="justify"/>
    </xf>
    <xf numFmtId="4" fontId="38" fillId="0" borderId="13" xfId="14" applyNumberFormat="1" applyFont="1" applyBorder="1" applyAlignment="1" applyProtection="1">
      <alignment horizontal="center"/>
      <protection locked="0"/>
    </xf>
    <xf numFmtId="4" fontId="36" fillId="0" borderId="17" xfId="14" applyNumberFormat="1" applyFont="1" applyBorder="1"/>
    <xf numFmtId="0" fontId="49" fillId="0" borderId="17" xfId="14" applyFont="1" applyBorder="1" applyAlignment="1">
      <alignment horizontal="center"/>
    </xf>
    <xf numFmtId="4" fontId="54" fillId="0" borderId="17" xfId="14" applyNumberFormat="1" applyFont="1" applyBorder="1"/>
    <xf numFmtId="0" fontId="7" fillId="0" borderId="17" xfId="15" applyFont="1" applyBorder="1" applyAlignment="1">
      <alignment horizontal="center" vertical="top" wrapText="1"/>
    </xf>
    <xf numFmtId="0" fontId="7" fillId="0" borderId="17" xfId="15" applyFont="1" applyBorder="1" applyAlignment="1">
      <alignment horizontal="left" vertical="top" wrapText="1"/>
    </xf>
    <xf numFmtId="0" fontId="55" fillId="0" borderId="17" xfId="14" applyFont="1" applyBorder="1" applyAlignment="1">
      <alignment horizontal="center"/>
    </xf>
    <xf numFmtId="1" fontId="55" fillId="0" borderId="17" xfId="14" applyNumberFormat="1" applyFont="1" applyBorder="1" applyAlignment="1">
      <alignment horizontal="center" readingOrder="1"/>
    </xf>
    <xf numFmtId="0" fontId="38" fillId="0" borderId="17" xfId="18" applyFont="1" applyBorder="1" applyAlignment="1">
      <alignment horizontal="center" vertical="top"/>
    </xf>
    <xf numFmtId="0" fontId="56" fillId="0" borderId="17" xfId="15" applyFont="1" applyBorder="1" applyAlignment="1">
      <alignment horizontal="left" vertical="top" wrapText="1"/>
    </xf>
    <xf numFmtId="0" fontId="57" fillId="0" borderId="17" xfId="15" applyFont="1" applyBorder="1" applyAlignment="1">
      <alignment horizontal="left" vertical="top" wrapText="1"/>
    </xf>
    <xf numFmtId="0" fontId="7" fillId="0" borderId="17" xfId="15" quotePrefix="1" applyFont="1" applyBorder="1" applyAlignment="1">
      <alignment horizontal="left" vertical="top" wrapText="1"/>
    </xf>
    <xf numFmtId="0" fontId="58" fillId="0" borderId="17" xfId="15" applyFont="1" applyBorder="1" applyAlignment="1">
      <alignment horizontal="left" vertical="top" wrapText="1"/>
    </xf>
    <xf numFmtId="0" fontId="56" fillId="0" borderId="17" xfId="15" quotePrefix="1" applyFont="1" applyBorder="1" applyAlignment="1">
      <alignment horizontal="left" vertical="top" wrapText="1"/>
    </xf>
    <xf numFmtId="0" fontId="56" fillId="0" borderId="17" xfId="15" applyFont="1" applyBorder="1" applyAlignment="1">
      <alignment horizontal="left" vertical="top"/>
    </xf>
    <xf numFmtId="0" fontId="7" fillId="0" borderId="17" xfId="15" applyFont="1" applyBorder="1" applyAlignment="1">
      <alignment horizontal="center" wrapText="1"/>
    </xf>
    <xf numFmtId="4" fontId="7" fillId="0" borderId="13" xfId="14" applyNumberFormat="1" applyFont="1" applyBorder="1" applyAlignment="1" applyProtection="1">
      <alignment horizontal="center"/>
      <protection locked="0"/>
    </xf>
    <xf numFmtId="4" fontId="55" fillId="0" borderId="13" xfId="14" applyNumberFormat="1" applyFont="1" applyBorder="1" applyAlignment="1" applyProtection="1">
      <alignment horizontal="center"/>
      <protection locked="0"/>
    </xf>
    <xf numFmtId="0" fontId="38" fillId="0" borderId="17" xfId="15" applyFont="1" applyBorder="1" applyAlignment="1">
      <alignment vertical="top" wrapText="1"/>
    </xf>
    <xf numFmtId="0" fontId="38" fillId="0" borderId="17" xfId="15" applyFont="1" applyBorder="1" applyAlignment="1">
      <alignment horizontal="center" vertical="top" wrapText="1"/>
    </xf>
    <xf numFmtId="0" fontId="55" fillId="0" borderId="17" xfId="18" applyFont="1" applyBorder="1" applyAlignment="1">
      <alignment horizontal="center" vertical="top"/>
    </xf>
    <xf numFmtId="0" fontId="60" fillId="0" borderId="17" xfId="14" applyFont="1" applyBorder="1" applyAlignment="1">
      <alignment vertical="center"/>
    </xf>
    <xf numFmtId="0" fontId="46" fillId="0" borderId="17" xfId="14" applyFont="1" applyBorder="1" applyAlignment="1">
      <alignment horizontal="center"/>
    </xf>
    <xf numFmtId="4" fontId="46" fillId="0" borderId="17" xfId="14" applyNumberFormat="1" applyFont="1" applyBorder="1" applyAlignment="1">
      <alignment horizontal="right"/>
    </xf>
    <xf numFmtId="4" fontId="36" fillId="0" borderId="12" xfId="14" applyNumberFormat="1" applyFont="1" applyBorder="1"/>
    <xf numFmtId="49" fontId="46" fillId="0" borderId="17" xfId="14" applyNumberFormat="1" applyFont="1" applyBorder="1" applyAlignment="1">
      <alignment horizontal="center" vertical="top"/>
    </xf>
    <xf numFmtId="4" fontId="38" fillId="0" borderId="17" xfId="14" applyNumberFormat="1" applyFont="1" applyBorder="1" applyAlignment="1" applyProtection="1">
      <alignment horizontal="center"/>
      <protection locked="0"/>
    </xf>
    <xf numFmtId="0" fontId="38" fillId="0" borderId="17" xfId="14" applyFont="1" applyBorder="1" applyAlignment="1">
      <alignment horizontal="center"/>
    </xf>
    <xf numFmtId="4" fontId="46" fillId="0" borderId="17" xfId="14" applyNumberFormat="1" applyFont="1" applyBorder="1" applyAlignment="1">
      <alignment horizontal="center"/>
    </xf>
    <xf numFmtId="4" fontId="46" fillId="0" borderId="17" xfId="14" applyNumberFormat="1" applyFont="1" applyBorder="1"/>
    <xf numFmtId="4" fontId="38" fillId="0" borderId="13" xfId="14" applyNumberFormat="1" applyFont="1" applyBorder="1" applyAlignment="1">
      <alignment horizontal="center"/>
    </xf>
    <xf numFmtId="0" fontId="44" fillId="0" borderId="17" xfId="13" applyFont="1" applyBorder="1"/>
    <xf numFmtId="0" fontId="62" fillId="0" borderId="17" xfId="13" applyFont="1" applyBorder="1"/>
    <xf numFmtId="0" fontId="38" fillId="0" borderId="17" xfId="17" applyFont="1" applyBorder="1" applyAlignment="1">
      <alignment horizontal="justify" vertical="top"/>
    </xf>
    <xf numFmtId="0" fontId="38" fillId="0" borderId="17" xfId="17" applyFont="1" applyBorder="1" applyAlignment="1">
      <alignment horizontal="center"/>
    </xf>
    <xf numFmtId="4" fontId="46" fillId="0" borderId="17" xfId="17" applyNumberFormat="1" applyFont="1" applyBorder="1" applyAlignment="1">
      <alignment horizontal="center"/>
    </xf>
    <xf numFmtId="4" fontId="46" fillId="0" borderId="17" xfId="17" applyNumberFormat="1" applyFont="1" applyBorder="1" applyAlignment="1">
      <alignment horizontal="right"/>
    </xf>
    <xf numFmtId="0" fontId="46" fillId="0" borderId="17" xfId="14" applyFont="1" applyBorder="1" applyAlignment="1">
      <alignment horizontal="justify" vertical="top" readingOrder="1"/>
    </xf>
    <xf numFmtId="0" fontId="49" fillId="0" borderId="17" xfId="14" applyFont="1" applyBorder="1" applyAlignment="1">
      <alignment horizontal="justify" vertical="top" readingOrder="1"/>
    </xf>
    <xf numFmtId="4" fontId="38" fillId="0" borderId="17" xfId="14" applyNumberFormat="1" applyFont="1" applyBorder="1" applyAlignment="1">
      <alignment horizontal="center"/>
    </xf>
    <xf numFmtId="1" fontId="46" fillId="0" borderId="17" xfId="14" applyNumberFormat="1" applyFont="1" applyBorder="1" applyAlignment="1">
      <alignment horizontal="center" readingOrder="1"/>
    </xf>
    <xf numFmtId="4" fontId="62" fillId="0" borderId="17" xfId="14" applyNumberFormat="1" applyFont="1" applyBorder="1"/>
    <xf numFmtId="0" fontId="55" fillId="0" borderId="13" xfId="14" applyFont="1" applyBorder="1" applyAlignment="1">
      <alignment horizontal="justify"/>
    </xf>
    <xf numFmtId="0" fontId="55" fillId="0" borderId="13" xfId="14" applyFont="1" applyBorder="1" applyAlignment="1">
      <alignment horizontal="center"/>
    </xf>
    <xf numFmtId="0" fontId="38" fillId="0" borderId="13" xfId="14" applyFont="1" applyBorder="1" applyAlignment="1">
      <alignment horizontal="justify" vertical="top"/>
    </xf>
    <xf numFmtId="0" fontId="38" fillId="0" borderId="13" xfId="14" applyFont="1" applyBorder="1" applyAlignment="1">
      <alignment horizontal="center"/>
    </xf>
    <xf numFmtId="1" fontId="49" fillId="0" borderId="17" xfId="14" applyNumberFormat="1" applyFont="1" applyBorder="1" applyAlignment="1">
      <alignment horizontal="center" readingOrder="1"/>
    </xf>
    <xf numFmtId="4" fontId="38" fillId="0" borderId="17" xfId="14" applyNumberFormat="1" applyFont="1" applyBorder="1" applyAlignment="1" applyProtection="1">
      <alignment horizontal="right"/>
      <protection locked="0"/>
    </xf>
    <xf numFmtId="4" fontId="38" fillId="0" borderId="17" xfId="14" applyNumberFormat="1" applyFont="1" applyBorder="1" applyAlignment="1" applyProtection="1">
      <alignment horizontal="center" vertical="center" readingOrder="1"/>
      <protection locked="0"/>
    </xf>
    <xf numFmtId="0" fontId="38" fillId="0" borderId="13" xfId="14" applyFont="1" applyBorder="1" applyAlignment="1">
      <alignment horizontal="justify"/>
    </xf>
    <xf numFmtId="0" fontId="46" fillId="0" borderId="13" xfId="14" applyFont="1" applyBorder="1" applyAlignment="1">
      <alignment horizontal="center" vertical="top"/>
    </xf>
    <xf numFmtId="4" fontId="55" fillId="0" borderId="17" xfId="14" applyNumberFormat="1" applyFont="1" applyBorder="1" applyAlignment="1" applyProtection="1">
      <alignment horizontal="center"/>
      <protection locked="0"/>
    </xf>
    <xf numFmtId="0" fontId="46" fillId="0" borderId="13" xfId="14" applyFont="1" applyBorder="1" applyAlignment="1">
      <alignment horizontal="right" vertical="top"/>
    </xf>
    <xf numFmtId="4" fontId="7" fillId="0" borderId="17" xfId="14" applyNumberFormat="1" applyFont="1" applyBorder="1" applyAlignment="1" applyProtection="1">
      <alignment horizontal="center"/>
      <protection locked="0"/>
    </xf>
    <xf numFmtId="0" fontId="38" fillId="0" borderId="17" xfId="14" applyFont="1" applyBorder="1" applyAlignment="1">
      <alignment horizontal="justify" vertical="top"/>
    </xf>
    <xf numFmtId="0" fontId="38" fillId="0" borderId="17" xfId="19" applyFont="1" applyBorder="1" applyAlignment="1">
      <alignment horizontal="justify" vertical="top" wrapText="1"/>
    </xf>
    <xf numFmtId="49" fontId="46" fillId="0" borderId="13" xfId="14" applyNumberFormat="1" applyFont="1" applyBorder="1" applyAlignment="1">
      <alignment horizontal="center" vertical="top"/>
    </xf>
    <xf numFmtId="0" fontId="46" fillId="0" borderId="13" xfId="14" applyFont="1" applyBorder="1" applyAlignment="1">
      <alignment horizontal="justify" vertical="top" readingOrder="1"/>
    </xf>
    <xf numFmtId="0" fontId="46" fillId="0" borderId="13" xfId="14" applyFont="1" applyBorder="1" applyAlignment="1">
      <alignment horizontal="center"/>
    </xf>
    <xf numFmtId="49" fontId="38" fillId="0" borderId="13" xfId="14" applyNumberFormat="1" applyFont="1" applyBorder="1" applyAlignment="1">
      <alignment horizontal="center" vertical="top"/>
    </xf>
    <xf numFmtId="0" fontId="38" fillId="0" borderId="13" xfId="20" applyFont="1" applyBorder="1" applyAlignment="1">
      <alignment horizontal="justify" vertical="top"/>
    </xf>
    <xf numFmtId="1" fontId="38" fillId="0" borderId="17" xfId="14" applyNumberFormat="1" applyFont="1" applyBorder="1" applyAlignment="1">
      <alignment horizontal="center" readingOrder="1"/>
    </xf>
    <xf numFmtId="49" fontId="46" fillId="0" borderId="18" xfId="14" applyNumberFormat="1" applyFont="1" applyBorder="1" applyAlignment="1">
      <alignment horizontal="center" vertical="top"/>
    </xf>
    <xf numFmtId="0" fontId="55" fillId="0" borderId="18" xfId="14" applyFont="1" applyBorder="1" applyAlignment="1">
      <alignment horizontal="justify"/>
    </xf>
    <xf numFmtId="0" fontId="55" fillId="0" borderId="18" xfId="14" applyFont="1" applyBorder="1" applyAlignment="1">
      <alignment horizontal="center"/>
    </xf>
    <xf numFmtId="4" fontId="38" fillId="0" borderId="18" xfId="14" applyNumberFormat="1" applyFont="1" applyBorder="1" applyAlignment="1" applyProtection="1">
      <alignment horizontal="center"/>
      <protection locked="0"/>
    </xf>
    <xf numFmtId="0" fontId="46" fillId="0" borderId="16" xfId="14" applyFont="1" applyBorder="1" applyAlignment="1">
      <alignment horizontal="right" vertical="top"/>
    </xf>
    <xf numFmtId="0" fontId="38" fillId="0" borderId="16" xfId="14" applyFont="1" applyBorder="1" applyAlignment="1">
      <alignment horizontal="justify" vertical="top"/>
    </xf>
    <xf numFmtId="0" fontId="63" fillId="0" borderId="8" xfId="14" applyFont="1" applyBorder="1" applyAlignment="1">
      <alignment horizontal="center"/>
    </xf>
    <xf numFmtId="0" fontId="38" fillId="0" borderId="16" xfId="14" applyFont="1" applyBorder="1" applyAlignment="1">
      <alignment horizontal="center"/>
    </xf>
    <xf numFmtId="4" fontId="46" fillId="0" borderId="16" xfId="14" applyNumberFormat="1" applyFont="1" applyBorder="1" applyAlignment="1">
      <alignment horizontal="right"/>
    </xf>
    <xf numFmtId="0" fontId="46" fillId="0" borderId="17" xfId="14" applyFont="1" applyBorder="1" applyAlignment="1">
      <alignment horizontal="center" vertical="top"/>
    </xf>
    <xf numFmtId="0" fontId="36" fillId="0" borderId="17" xfId="14" applyFont="1" applyBorder="1" applyAlignment="1">
      <alignment horizontal="center"/>
    </xf>
    <xf numFmtId="4" fontId="38" fillId="0" borderId="17" xfId="14" applyNumberFormat="1" applyFont="1" applyBorder="1"/>
    <xf numFmtId="0" fontId="36" fillId="0" borderId="17" xfId="14" applyFont="1" applyBorder="1" applyAlignment="1">
      <alignment vertical="top"/>
    </xf>
    <xf numFmtId="0" fontId="36" fillId="0" borderId="17" xfId="14" applyFont="1" applyBorder="1"/>
    <xf numFmtId="0" fontId="36" fillId="0" borderId="13" xfId="14" applyFont="1" applyBorder="1" applyAlignment="1">
      <alignment horizontal="center"/>
    </xf>
    <xf numFmtId="0" fontId="53" fillId="0" borderId="17" xfId="14" applyFont="1" applyBorder="1" applyAlignment="1">
      <alignment horizontal="justify" vertical="top"/>
    </xf>
    <xf numFmtId="0" fontId="38" fillId="0" borderId="17" xfId="14" applyFont="1" applyBorder="1" applyAlignment="1">
      <alignment horizontal="center" wrapText="1"/>
    </xf>
    <xf numFmtId="0" fontId="38" fillId="0" borderId="13" xfId="14" applyFont="1" applyBorder="1" applyAlignment="1">
      <alignment horizontal="center" wrapText="1"/>
    </xf>
    <xf numFmtId="49" fontId="64" fillId="0" borderId="6" xfId="18" applyNumberFormat="1" applyFont="1" applyBorder="1" applyAlignment="1">
      <alignment horizontal="center" vertical="top"/>
    </xf>
    <xf numFmtId="0" fontId="44" fillId="0" borderId="24" xfId="13" applyFont="1" applyBorder="1" applyAlignment="1">
      <alignment horizontal="center"/>
    </xf>
    <xf numFmtId="0" fontId="18" fillId="0" borderId="24" xfId="13" applyBorder="1"/>
    <xf numFmtId="0" fontId="44" fillId="0" borderId="24" xfId="13" applyFont="1" applyBorder="1"/>
    <xf numFmtId="0" fontId="62" fillId="0" borderId="24" xfId="13" applyFont="1" applyBorder="1"/>
    <xf numFmtId="49" fontId="65" fillId="0" borderId="18" xfId="13" applyNumberFormat="1" applyFont="1" applyBorder="1" applyAlignment="1">
      <alignment horizontal="center" vertical="center"/>
    </xf>
    <xf numFmtId="0" fontId="27" fillId="0" borderId="5" xfId="19" applyFont="1" applyBorder="1"/>
    <xf numFmtId="0" fontId="66" fillId="0" borderId="6" xfId="13" applyFont="1" applyBorder="1" applyAlignment="1">
      <alignment horizontal="center" vertical="center"/>
    </xf>
    <xf numFmtId="4" fontId="66" fillId="0" borderId="15" xfId="13" applyNumberFormat="1" applyFont="1" applyBorder="1" applyAlignment="1">
      <alignment vertical="center"/>
    </xf>
    <xf numFmtId="4" fontId="67" fillId="0" borderId="11" xfId="13" applyNumberFormat="1" applyFont="1" applyBorder="1" applyAlignment="1" applyProtection="1">
      <alignment vertical="center"/>
      <protection locked="0"/>
    </xf>
    <xf numFmtId="4" fontId="66" fillId="0" borderId="11" xfId="13" applyNumberFormat="1" applyFont="1" applyBorder="1" applyAlignment="1" applyProtection="1">
      <alignment vertical="center"/>
      <protection locked="0"/>
    </xf>
    <xf numFmtId="49" fontId="68" fillId="0" borderId="18" xfId="13" applyNumberFormat="1" applyFont="1" applyBorder="1" applyAlignment="1">
      <alignment horizontal="center" vertical="center"/>
    </xf>
    <xf numFmtId="0" fontId="69" fillId="0" borderId="18" xfId="13" applyFont="1" applyBorder="1" applyAlignment="1">
      <alignment horizontal="center" vertical="center"/>
    </xf>
    <xf numFmtId="4" fontId="69" fillId="0" borderId="11" xfId="13" applyNumberFormat="1" applyFont="1" applyBorder="1" applyAlignment="1">
      <alignment vertical="center"/>
    </xf>
    <xf numFmtId="4" fontId="68" fillId="0" borderId="11" xfId="13" applyNumberFormat="1" applyFont="1" applyBorder="1" applyAlignment="1" applyProtection="1">
      <alignment vertical="center"/>
      <protection locked="0"/>
    </xf>
    <xf numFmtId="49" fontId="70" fillId="0" borderId="25" xfId="13" applyNumberFormat="1" applyFont="1" applyBorder="1" applyAlignment="1">
      <alignment horizontal="center" vertical="center"/>
    </xf>
    <xf numFmtId="0" fontId="30" fillId="0" borderId="26" xfId="13" applyFont="1" applyBorder="1" applyAlignment="1">
      <alignment vertical="center"/>
    </xf>
    <xf numFmtId="0" fontId="30" fillId="0" borderId="25" xfId="13" applyFont="1" applyBorder="1" applyAlignment="1">
      <alignment horizontal="center" vertical="center"/>
    </xf>
    <xf numFmtId="4" fontId="30" fillId="0" borderId="25" xfId="13" applyNumberFormat="1" applyFont="1" applyBorder="1" applyAlignment="1">
      <alignment vertical="center"/>
    </xf>
    <xf numFmtId="4" fontId="64" fillId="0" borderId="25" xfId="13" applyNumberFormat="1" applyFont="1" applyBorder="1" applyAlignment="1" applyProtection="1">
      <alignment vertical="center"/>
      <protection locked="0"/>
    </xf>
    <xf numFmtId="4" fontId="68" fillId="0" borderId="25" xfId="13" applyNumberFormat="1" applyFont="1" applyBorder="1" applyAlignment="1" applyProtection="1">
      <alignment vertical="center"/>
      <protection locked="0"/>
    </xf>
    <xf numFmtId="0" fontId="62" fillId="0" borderId="0" xfId="13" applyFont="1"/>
    <xf numFmtId="0" fontId="44" fillId="0" borderId="0" xfId="13" applyFont="1" applyAlignment="1">
      <alignment horizontal="center"/>
    </xf>
    <xf numFmtId="4" fontId="62" fillId="0" borderId="0" xfId="13" applyNumberFormat="1" applyFont="1" applyAlignment="1">
      <alignment horizontal="center"/>
    </xf>
    <xf numFmtId="0" fontId="62" fillId="0" borderId="0" xfId="13" applyFont="1" applyAlignment="1">
      <alignment horizontal="center"/>
    </xf>
    <xf numFmtId="0" fontId="27" fillId="3" borderId="5" xfId="16" applyFont="1" applyFill="1" applyBorder="1"/>
    <xf numFmtId="0" fontId="22" fillId="0" borderId="13" xfId="16" applyFont="1" applyBorder="1" applyAlignment="1">
      <alignment horizontal="left" vertical="top" wrapText="1"/>
    </xf>
    <xf numFmtId="0" fontId="33" fillId="0" borderId="13" xfId="16" applyFont="1" applyBorder="1" applyAlignment="1">
      <alignment horizontal="center" vertical="top" wrapText="1"/>
    </xf>
    <xf numFmtId="0" fontId="35" fillId="0" borderId="13" xfId="16" applyFont="1" applyBorder="1" applyAlignment="1">
      <alignment horizontal="center" vertical="top" wrapText="1"/>
    </xf>
    <xf numFmtId="0" fontId="35" fillId="0" borderId="13" xfId="16" applyFont="1" applyBorder="1" applyAlignment="1">
      <alignment horizontal="left" vertical="top" wrapText="1"/>
    </xf>
    <xf numFmtId="4" fontId="7" fillId="0" borderId="17" xfId="16" applyNumberFormat="1" applyFont="1" applyBorder="1" applyAlignment="1">
      <alignment wrapText="1"/>
    </xf>
    <xf numFmtId="49" fontId="72" fillId="0" borderId="27" xfId="24" applyNumberFormat="1" applyFont="1" applyBorder="1" applyAlignment="1">
      <alignment horizontal="left"/>
    </xf>
    <xf numFmtId="165" fontId="72" fillId="0" borderId="27" xfId="24" applyNumberFormat="1" applyFont="1" applyBorder="1" applyAlignment="1">
      <alignment horizontal="right"/>
    </xf>
    <xf numFmtId="44" fontId="72" fillId="0" borderId="27" xfId="24" applyNumberFormat="1" applyFont="1" applyBorder="1" applyAlignment="1">
      <alignment horizontal="center"/>
    </xf>
    <xf numFmtId="44" fontId="72" fillId="0" borderId="27" xfId="24" applyNumberFormat="1" applyFont="1" applyBorder="1" applyAlignment="1">
      <alignment horizontal="left"/>
    </xf>
    <xf numFmtId="2" fontId="72" fillId="0" borderId="27" xfId="24" applyNumberFormat="1" applyFont="1" applyBorder="1" applyAlignment="1">
      <alignment horizontal="left"/>
    </xf>
    <xf numFmtId="0" fontId="73" fillId="0" borderId="0" xfId="23" applyFont="1" applyAlignment="1">
      <alignment vertical="center"/>
    </xf>
    <xf numFmtId="49" fontId="74" fillId="0" borderId="0" xfId="23" applyNumberFormat="1" applyFont="1" applyAlignment="1">
      <alignment vertical="center" wrapText="1"/>
    </xf>
    <xf numFmtId="0" fontId="74" fillId="0" borderId="0" xfId="23" applyFont="1" applyAlignment="1">
      <alignment horizontal="left" wrapText="1"/>
    </xf>
    <xf numFmtId="4" fontId="74" fillId="0" borderId="0" xfId="25" applyNumberFormat="1" applyFont="1" applyAlignment="1">
      <alignment horizontal="right" wrapText="1"/>
    </xf>
    <xf numFmtId="168" fontId="74" fillId="0" borderId="0" xfId="25" applyNumberFormat="1" applyFont="1" applyAlignment="1">
      <alignment horizontal="right" wrapText="1"/>
    </xf>
    <xf numFmtId="44" fontId="74" fillId="0" borderId="0" xfId="25" applyNumberFormat="1" applyFont="1" applyAlignment="1">
      <alignment horizontal="center" wrapText="1"/>
    </xf>
    <xf numFmtId="44" fontId="74" fillId="0" borderId="0" xfId="25" applyNumberFormat="1" applyFont="1" applyBorder="1" applyAlignment="1">
      <alignment horizontal="right" wrapText="1"/>
    </xf>
    <xf numFmtId="44" fontId="74" fillId="0" borderId="0" xfId="25" applyNumberFormat="1" applyFont="1" applyAlignment="1">
      <alignment horizontal="right" wrapText="1"/>
    </xf>
    <xf numFmtId="2" fontId="74" fillId="0" borderId="0" xfId="25" applyNumberFormat="1" applyFont="1" applyAlignment="1">
      <alignment horizontal="right" wrapText="1"/>
    </xf>
    <xf numFmtId="0" fontId="3" fillId="0" borderId="0" xfId="23"/>
    <xf numFmtId="0" fontId="3" fillId="0" borderId="13" xfId="23" applyBorder="1"/>
    <xf numFmtId="0" fontId="75" fillId="0" borderId="0" xfId="23" applyFont="1" applyAlignment="1">
      <alignment horizontal="left" vertical="top" wrapText="1"/>
    </xf>
    <xf numFmtId="2" fontId="75" fillId="0" borderId="0" xfId="23" applyNumberFormat="1" applyFont="1" applyAlignment="1">
      <alignment horizontal="left" vertical="top" wrapText="1"/>
    </xf>
    <xf numFmtId="0" fontId="76" fillId="0" borderId="0" xfId="23" applyFont="1" applyAlignment="1">
      <alignment horizontal="left" vertical="top" wrapText="1"/>
    </xf>
    <xf numFmtId="0" fontId="3" fillId="0" borderId="0" xfId="23" applyAlignment="1">
      <alignment horizontal="left" vertical="top" wrapText="1"/>
    </xf>
    <xf numFmtId="2" fontId="76" fillId="0" borderId="0" xfId="23" applyNumberFormat="1" applyFont="1" applyAlignment="1">
      <alignment horizontal="left" vertical="top" wrapText="1"/>
    </xf>
    <xf numFmtId="4" fontId="3" fillId="0" borderId="0" xfId="23" applyNumberFormat="1" applyAlignment="1">
      <alignment wrapText="1"/>
    </xf>
    <xf numFmtId="168" fontId="3" fillId="0" borderId="0" xfId="23" applyNumberFormat="1" applyAlignment="1">
      <alignment wrapText="1"/>
    </xf>
    <xf numFmtId="0" fontId="3" fillId="0" borderId="0" xfId="23" applyAlignment="1">
      <alignment horizontal="center" wrapText="1"/>
    </xf>
    <xf numFmtId="0" fontId="3" fillId="0" borderId="0" xfId="23" applyAlignment="1">
      <alignment wrapText="1"/>
    </xf>
    <xf numFmtId="2" fontId="3" fillId="0" borderId="0" xfId="23" applyNumberFormat="1"/>
    <xf numFmtId="0" fontId="3" fillId="0" borderId="12" xfId="23" applyBorder="1"/>
    <xf numFmtId="0" fontId="77" fillId="0" borderId="0" xfId="23" applyFont="1" applyAlignment="1">
      <alignment horizontal="left" wrapText="1"/>
    </xf>
    <xf numFmtId="0" fontId="77" fillId="0" borderId="0" xfId="23" applyFont="1" applyAlignment="1">
      <alignment horizontal="left" vertical="top" wrapText="1"/>
    </xf>
    <xf numFmtId="0" fontId="3" fillId="0" borderId="0" xfId="23" applyAlignment="1">
      <alignment horizontal="center"/>
    </xf>
    <xf numFmtId="0" fontId="3" fillId="0" borderId="28" xfId="23" applyBorder="1"/>
    <xf numFmtId="0" fontId="77" fillId="0" borderId="28" xfId="23" applyFont="1" applyBorder="1" applyAlignment="1">
      <alignment horizontal="left" vertical="top" wrapText="1"/>
    </xf>
    <xf numFmtId="4" fontId="3" fillId="0" borderId="28" xfId="23" applyNumberFormat="1" applyBorder="1"/>
    <xf numFmtId="168" fontId="3" fillId="0" borderId="28" xfId="23" applyNumberFormat="1" applyBorder="1"/>
    <xf numFmtId="0" fontId="3" fillId="0" borderId="28" xfId="23" applyBorder="1" applyAlignment="1">
      <alignment horizontal="center"/>
    </xf>
    <xf numFmtId="0" fontId="74" fillId="0" borderId="10" xfId="23" applyFont="1" applyBorder="1" applyAlignment="1">
      <alignment horizontal="left" vertical="top"/>
    </xf>
    <xf numFmtId="0" fontId="79" fillId="0" borderId="5" xfId="23" applyFont="1" applyBorder="1" applyAlignment="1">
      <alignment horizontal="center" vertical="top" wrapText="1"/>
    </xf>
    <xf numFmtId="4" fontId="79" fillId="0" borderId="5" xfId="26" applyNumberFormat="1" applyFont="1" applyBorder="1" applyAlignment="1">
      <alignment horizontal="right" vertical="top"/>
    </xf>
    <xf numFmtId="169" fontId="79" fillId="0" borderId="13" xfId="27" applyNumberFormat="1" applyFont="1" applyFill="1" applyBorder="1" applyAlignment="1">
      <alignment horizontal="right" vertical="top"/>
    </xf>
    <xf numFmtId="169" fontId="79" fillId="0" borderId="0" xfId="27" applyNumberFormat="1" applyFont="1" applyFill="1" applyBorder="1" applyAlignment="1">
      <alignment horizontal="right" vertical="top"/>
    </xf>
    <xf numFmtId="2" fontId="79" fillId="0" borderId="0" xfId="27" applyNumberFormat="1" applyFont="1" applyFill="1" applyBorder="1" applyAlignment="1">
      <alignment horizontal="right" vertical="top"/>
    </xf>
    <xf numFmtId="44" fontId="81" fillId="0" borderId="13" xfId="24" applyNumberFormat="1" applyFont="1" applyBorder="1" applyAlignment="1">
      <alignment horizontal="center"/>
    </xf>
    <xf numFmtId="44" fontId="80" fillId="0" borderId="0" xfId="24" applyNumberFormat="1" applyFont="1" applyAlignment="1">
      <alignment horizontal="center"/>
    </xf>
    <xf numFmtId="2" fontId="81" fillId="0" borderId="0" xfId="24" applyNumberFormat="1" applyFont="1" applyAlignment="1">
      <alignment horizontal="left"/>
    </xf>
    <xf numFmtId="0" fontId="73" fillId="0" borderId="0" xfId="23" applyFont="1"/>
    <xf numFmtId="49" fontId="82" fillId="0" borderId="13" xfId="24" applyNumberFormat="1" applyFont="1" applyBorder="1"/>
    <xf numFmtId="49" fontId="82" fillId="0" borderId="0" xfId="24" applyNumberFormat="1" applyFont="1"/>
    <xf numFmtId="0" fontId="82" fillId="0" borderId="13" xfId="24" applyFont="1" applyBorder="1" applyAlignment="1">
      <alignment vertical="center" wrapText="1"/>
    </xf>
    <xf numFmtId="49" fontId="82" fillId="0" borderId="0" xfId="24" applyNumberFormat="1" applyFont="1" applyAlignment="1">
      <alignment horizontal="left"/>
    </xf>
    <xf numFmtId="165" fontId="82" fillId="0" borderId="0" xfId="24" applyNumberFormat="1" applyFont="1" applyAlignment="1">
      <alignment horizontal="right"/>
    </xf>
    <xf numFmtId="44" fontId="82" fillId="0" borderId="0" xfId="24" applyNumberFormat="1" applyFont="1" applyAlignment="1">
      <alignment horizontal="center"/>
    </xf>
    <xf numFmtId="44" fontId="82" fillId="0" borderId="13" xfId="24" applyNumberFormat="1" applyFont="1" applyBorder="1" applyAlignment="1">
      <alignment horizontal="left"/>
    </xf>
    <xf numFmtId="44" fontId="82" fillId="0" borderId="0" xfId="24" applyNumberFormat="1" applyFont="1" applyAlignment="1">
      <alignment horizontal="left"/>
    </xf>
    <xf numFmtId="2" fontId="82" fillId="0" borderId="0" xfId="24" applyNumberFormat="1" applyFont="1" applyAlignment="1">
      <alignment horizontal="left"/>
    </xf>
    <xf numFmtId="0" fontId="83" fillId="0" borderId="0" xfId="23" applyFont="1"/>
    <xf numFmtId="0" fontId="77" fillId="0" borderId="13" xfId="23" applyFont="1" applyBorder="1" applyAlignment="1">
      <alignment horizontal="left" vertical="top" wrapText="1"/>
    </xf>
    <xf numFmtId="169" fontId="77" fillId="0" borderId="0" xfId="27" applyNumberFormat="1" applyFont="1" applyBorder="1" applyAlignment="1">
      <alignment horizontal="center" vertical="top"/>
    </xf>
    <xf numFmtId="169" fontId="77" fillId="0" borderId="0" xfId="27" applyNumberFormat="1" applyFont="1" applyFill="1" applyBorder="1" applyAlignment="1">
      <alignment horizontal="right" vertical="top"/>
    </xf>
    <xf numFmtId="0" fontId="74" fillId="0" borderId="0" xfId="23" quotePrefix="1" applyFont="1" applyAlignment="1">
      <alignment horizontal="left" vertical="top"/>
    </xf>
    <xf numFmtId="0" fontId="74" fillId="0" borderId="0" xfId="23" applyFont="1" applyAlignment="1">
      <alignment horizontal="left" vertical="top"/>
    </xf>
    <xf numFmtId="0" fontId="77" fillId="0" borderId="0" xfId="23" applyFont="1" applyAlignment="1">
      <alignment horizontal="center" vertical="top" wrapText="1"/>
    </xf>
    <xf numFmtId="4" fontId="77" fillId="0" borderId="0" xfId="26" applyNumberFormat="1" applyFont="1" applyAlignment="1">
      <alignment horizontal="right" vertical="top"/>
    </xf>
    <xf numFmtId="169" fontId="77" fillId="0" borderId="13" xfId="27" applyNumberFormat="1" applyFont="1" applyFill="1" applyBorder="1" applyAlignment="1">
      <alignment horizontal="right" vertical="top"/>
    </xf>
    <xf numFmtId="2" fontId="77" fillId="0" borderId="0" xfId="27" applyNumberFormat="1" applyFont="1" applyFill="1" applyBorder="1" applyAlignment="1">
      <alignment horizontal="right" vertical="top"/>
    </xf>
    <xf numFmtId="169" fontId="74" fillId="0" borderId="13" xfId="27" applyNumberFormat="1" applyFont="1" applyFill="1" applyBorder="1" applyAlignment="1">
      <alignment horizontal="right" vertical="top"/>
    </xf>
    <xf numFmtId="169" fontId="74" fillId="0" borderId="0" xfId="27" applyNumberFormat="1" applyFont="1" applyFill="1" applyBorder="1" applyAlignment="1">
      <alignment horizontal="right" vertical="top"/>
    </xf>
    <xf numFmtId="2" fontId="74" fillId="0" borderId="0" xfId="27" applyNumberFormat="1" applyFont="1" applyFill="1" applyBorder="1" applyAlignment="1">
      <alignment horizontal="right" vertical="top"/>
    </xf>
    <xf numFmtId="0" fontId="74" fillId="0" borderId="32" xfId="23" applyFont="1" applyBorder="1" applyAlignment="1">
      <alignment horizontal="left" vertical="top"/>
    </xf>
    <xf numFmtId="0" fontId="74" fillId="0" borderId="33" xfId="23" applyFont="1" applyBorder="1" applyAlignment="1">
      <alignment horizontal="left" vertical="top"/>
    </xf>
    <xf numFmtId="0" fontId="77" fillId="0" borderId="32" xfId="23" applyFont="1" applyBorder="1" applyAlignment="1">
      <alignment horizontal="left" vertical="top" wrapText="1"/>
    </xf>
    <xf numFmtId="0" fontId="77" fillId="0" borderId="33" xfId="23" applyFont="1" applyBorder="1" applyAlignment="1">
      <alignment horizontal="center" vertical="top" wrapText="1"/>
    </xf>
    <xf numFmtId="4" fontId="77" fillId="0" borderId="33" xfId="26" applyNumberFormat="1" applyFont="1" applyBorder="1" applyAlignment="1">
      <alignment horizontal="right" vertical="top"/>
    </xf>
    <xf numFmtId="169" fontId="77" fillId="0" borderId="33" xfId="27" applyNumberFormat="1" applyFont="1" applyBorder="1" applyAlignment="1">
      <alignment horizontal="center" vertical="top"/>
    </xf>
    <xf numFmtId="0" fontId="3" fillId="0" borderId="5" xfId="23" applyBorder="1"/>
    <xf numFmtId="0" fontId="3" fillId="0" borderId="5" xfId="23" applyBorder="1" applyAlignment="1">
      <alignment wrapText="1"/>
    </xf>
    <xf numFmtId="0" fontId="3" fillId="0" borderId="5" xfId="23" applyBorder="1" applyAlignment="1">
      <alignment horizontal="center"/>
    </xf>
    <xf numFmtId="4" fontId="74" fillId="0" borderId="13" xfId="26" applyNumberFormat="1" applyFont="1" applyFill="1" applyBorder="1" applyAlignment="1">
      <alignment horizontal="center" vertical="center"/>
    </xf>
    <xf numFmtId="169" fontId="74" fillId="0" borderId="0" xfId="27" applyNumberFormat="1" applyFont="1" applyFill="1" applyBorder="1" applyAlignment="1">
      <alignment horizontal="center" vertical="center"/>
    </xf>
    <xf numFmtId="2" fontId="74" fillId="0" borderId="0" xfId="26" applyNumberFormat="1" applyFont="1" applyFill="1" applyBorder="1" applyAlignment="1">
      <alignment horizontal="center" vertical="center"/>
    </xf>
    <xf numFmtId="0" fontId="84" fillId="0" borderId="0" xfId="23" applyFont="1"/>
    <xf numFmtId="169" fontId="77" fillId="0" borderId="0" xfId="27" applyNumberFormat="1" applyFont="1" applyAlignment="1">
      <alignment horizontal="right" vertical="top"/>
    </xf>
    <xf numFmtId="4" fontId="76" fillId="0" borderId="13" xfId="26" applyNumberFormat="1" applyFont="1" applyFill="1" applyBorder="1" applyAlignment="1">
      <alignment horizontal="right" vertical="top"/>
    </xf>
    <xf numFmtId="169" fontId="76" fillId="0" borderId="0" xfId="27" applyNumberFormat="1" applyFont="1" applyFill="1" applyBorder="1" applyAlignment="1">
      <alignment horizontal="right" vertical="top"/>
    </xf>
    <xf numFmtId="4" fontId="76" fillId="0" borderId="0" xfId="23" applyNumberFormat="1" applyFont="1" applyAlignment="1">
      <alignment vertical="top"/>
    </xf>
    <xf numFmtId="0" fontId="85" fillId="0" borderId="0" xfId="23" applyFont="1"/>
    <xf numFmtId="0" fontId="7" fillId="0" borderId="0" xfId="16" applyFont="1"/>
    <xf numFmtId="169" fontId="76" fillId="0" borderId="13" xfId="27" applyNumberFormat="1" applyFont="1" applyFill="1" applyBorder="1" applyAlignment="1">
      <alignment horizontal="right" vertical="top"/>
    </xf>
    <xf numFmtId="2" fontId="76" fillId="0" borderId="0" xfId="27" applyNumberFormat="1" applyFont="1" applyFill="1" applyBorder="1" applyAlignment="1">
      <alignment horizontal="right" vertical="top"/>
    </xf>
    <xf numFmtId="0" fontId="74" fillId="0" borderId="13" xfId="26" applyNumberFormat="1" applyFont="1" applyBorder="1" applyAlignment="1">
      <alignment horizontal="left" vertical="top"/>
    </xf>
    <xf numFmtId="0" fontId="74" fillId="0" borderId="35" xfId="23" applyFont="1" applyBorder="1" applyAlignment="1">
      <alignment horizontal="center" vertical="top" wrapText="1"/>
    </xf>
    <xf numFmtId="4" fontId="74" fillId="0" borderId="36" xfId="26" applyNumberFormat="1" applyFont="1" applyBorder="1" applyAlignment="1">
      <alignment horizontal="right" vertical="top"/>
    </xf>
    <xf numFmtId="4" fontId="74" fillId="0" borderId="0" xfId="26" applyNumberFormat="1" applyFont="1" applyBorder="1" applyAlignment="1">
      <alignment horizontal="right" vertical="top"/>
    </xf>
    <xf numFmtId="169" fontId="76" fillId="0" borderId="36" xfId="27" applyNumberFormat="1" applyFont="1" applyBorder="1" applyAlignment="1">
      <alignment horizontal="center" vertical="top"/>
    </xf>
    <xf numFmtId="169" fontId="77" fillId="0" borderId="0" xfId="27" applyNumberFormat="1" applyFont="1" applyAlignment="1">
      <alignment horizontal="center" vertical="top"/>
    </xf>
    <xf numFmtId="4" fontId="76" fillId="0" borderId="13" xfId="26" applyNumberFormat="1" applyFont="1" applyFill="1" applyBorder="1" applyAlignment="1">
      <alignment horizontal="right"/>
    </xf>
    <xf numFmtId="169" fontId="76" fillId="0" borderId="0" xfId="27" applyNumberFormat="1" applyFont="1" applyFill="1" applyBorder="1" applyAlignment="1">
      <alignment horizontal="right"/>
    </xf>
    <xf numFmtId="4" fontId="76" fillId="0" borderId="0" xfId="23" applyNumberFormat="1" applyFont="1"/>
    <xf numFmtId="169" fontId="77" fillId="0" borderId="0" xfId="27" applyNumberFormat="1" applyFont="1" applyAlignment="1">
      <alignment horizontal="right"/>
    </xf>
    <xf numFmtId="44" fontId="88" fillId="0" borderId="13" xfId="24" applyNumberFormat="1" applyFont="1" applyBorder="1" applyAlignment="1">
      <alignment horizontal="center"/>
    </xf>
    <xf numFmtId="44" fontId="88" fillId="0" borderId="0" xfId="24" applyNumberFormat="1" applyFont="1" applyAlignment="1">
      <alignment horizontal="center"/>
    </xf>
    <xf numFmtId="2" fontId="88" fillId="0" borderId="0" xfId="24" applyNumberFormat="1" applyFont="1" applyAlignment="1">
      <alignment horizontal="left"/>
    </xf>
    <xf numFmtId="44" fontId="88" fillId="0" borderId="0" xfId="24" applyNumberFormat="1" applyFont="1" applyAlignment="1">
      <alignment horizontal="left"/>
    </xf>
    <xf numFmtId="0" fontId="89" fillId="0" borderId="0" xfId="23" applyFont="1"/>
    <xf numFmtId="4" fontId="77" fillId="0" borderId="0" xfId="26" applyNumberFormat="1" applyFont="1" applyAlignment="1">
      <alignment horizontal="center" vertical="top"/>
    </xf>
    <xf numFmtId="0" fontId="86" fillId="0" borderId="0" xfId="23" applyFont="1" applyAlignment="1">
      <alignment horizontal="justify" vertical="top" wrapText="1" readingOrder="1"/>
    </xf>
    <xf numFmtId="4" fontId="76" fillId="0" borderId="0" xfId="26" applyNumberFormat="1" applyFont="1" applyFill="1" applyBorder="1" applyAlignment="1">
      <alignment horizontal="right" vertical="top"/>
    </xf>
    <xf numFmtId="0" fontId="38" fillId="0" borderId="13" xfId="15" applyFont="1" applyBorder="1" applyAlignment="1">
      <alignment horizontal="left" vertical="top" wrapText="1"/>
    </xf>
    <xf numFmtId="0" fontId="38" fillId="0" borderId="0" xfId="15" applyFont="1" applyBorder="1" applyAlignment="1">
      <alignment horizontal="left" vertical="top" wrapText="1"/>
    </xf>
    <xf numFmtId="0" fontId="38" fillId="0" borderId="13" xfId="21" applyFont="1" applyBorder="1" applyAlignment="1">
      <alignment horizontal="left" vertical="top" wrapText="1"/>
    </xf>
    <xf numFmtId="0" fontId="38" fillId="0" borderId="0" xfId="21" applyFont="1" applyBorder="1" applyAlignment="1">
      <alignment horizontal="left" vertical="top" wrapText="1"/>
    </xf>
    <xf numFmtId="0" fontId="5" fillId="0" borderId="0" xfId="5" applyFont="1" applyAlignment="1" applyProtection="1">
      <alignment horizontal="justify" vertical="top" wrapText="1"/>
      <protection hidden="1"/>
    </xf>
    <xf numFmtId="0" fontId="13" fillId="0" borderId="2" xfId="0" applyFont="1" applyFill="1" applyBorder="1" applyAlignment="1">
      <alignment horizontal="justify" vertical="top"/>
    </xf>
    <xf numFmtId="0" fontId="13" fillId="0" borderId="2" xfId="0" applyFont="1" applyFill="1" applyBorder="1" applyAlignment="1">
      <alignment horizontal="justify" vertical="top" wrapText="1"/>
    </xf>
    <xf numFmtId="0" fontId="53" fillId="0" borderId="13" xfId="15" applyFont="1" applyBorder="1" applyAlignment="1">
      <alignment horizontal="left" vertical="top" wrapText="1"/>
    </xf>
    <xf numFmtId="0" fontId="27" fillId="3" borderId="8" xfId="14" applyFont="1" applyFill="1" applyBorder="1"/>
    <xf numFmtId="0" fontId="28" fillId="3" borderId="37" xfId="13" applyFont="1" applyFill="1" applyBorder="1"/>
    <xf numFmtId="0" fontId="27" fillId="3" borderId="10" xfId="14" applyFont="1" applyFill="1" applyBorder="1"/>
    <xf numFmtId="0" fontId="31" fillId="3" borderId="11" xfId="13" applyFont="1" applyFill="1" applyBorder="1" applyAlignment="1">
      <alignment vertical="center" readingOrder="1"/>
    </xf>
    <xf numFmtId="0" fontId="30" fillId="0" borderId="13" xfId="13" applyFont="1" applyBorder="1" applyAlignment="1">
      <alignment vertical="center" readingOrder="1"/>
    </xf>
    <xf numFmtId="0" fontId="31" fillId="0" borderId="0" xfId="13" applyFont="1" applyBorder="1" applyAlignment="1">
      <alignment vertical="center" readingOrder="1"/>
    </xf>
    <xf numFmtId="4" fontId="31" fillId="0" borderId="0" xfId="13" applyNumberFormat="1" applyFont="1" applyBorder="1" applyAlignment="1">
      <alignment vertical="center" readingOrder="1"/>
    </xf>
    <xf numFmtId="4" fontId="32" fillId="0" borderId="0" xfId="13" applyNumberFormat="1" applyFont="1" applyBorder="1" applyAlignment="1">
      <alignment vertical="center" readingOrder="1"/>
    </xf>
    <xf numFmtId="0" fontId="31" fillId="0" borderId="12" xfId="13" applyFont="1" applyBorder="1" applyAlignment="1">
      <alignment vertical="center" readingOrder="1"/>
    </xf>
    <xf numFmtId="0" fontId="22" fillId="0" borderId="0" xfId="14" applyFont="1" applyBorder="1" applyAlignment="1">
      <alignment horizontal="left" vertical="top" wrapText="1"/>
    </xf>
    <xf numFmtId="0" fontId="23" fillId="0" borderId="0" xfId="14" applyFont="1" applyBorder="1" applyAlignment="1">
      <alignment horizontal="left" vertical="top" wrapText="1"/>
    </xf>
    <xf numFmtId="0" fontId="22" fillId="0" borderId="12" xfId="14" applyFont="1" applyBorder="1" applyAlignment="1">
      <alignment horizontal="left" vertical="top" wrapText="1"/>
    </xf>
    <xf numFmtId="0" fontId="38" fillId="0" borderId="12" xfId="15" applyFont="1" applyBorder="1" applyAlignment="1">
      <alignment horizontal="left" vertical="top" wrapText="1"/>
    </xf>
    <xf numFmtId="0" fontId="22" fillId="0" borderId="0" xfId="16" applyFont="1" applyBorder="1" applyAlignment="1">
      <alignment horizontal="left" vertical="top" wrapText="1"/>
    </xf>
    <xf numFmtId="0" fontId="23" fillId="0" borderId="0" xfId="16" applyFont="1" applyBorder="1" applyAlignment="1">
      <alignment horizontal="left" vertical="top" wrapText="1"/>
    </xf>
    <xf numFmtId="0" fontId="22" fillId="0" borderId="12" xfId="16" applyFont="1" applyBorder="1" applyAlignment="1">
      <alignment horizontal="left" vertical="top" wrapText="1"/>
    </xf>
    <xf numFmtId="0" fontId="38" fillId="0" borderId="12" xfId="21" applyFont="1" applyBorder="1" applyAlignment="1">
      <alignment horizontal="left" vertical="top" wrapText="1"/>
    </xf>
    <xf numFmtId="44" fontId="72" fillId="0" borderId="0" xfId="24" applyNumberFormat="1" applyFont="1" applyBorder="1" applyAlignment="1">
      <alignment horizontal="left"/>
    </xf>
    <xf numFmtId="0" fontId="73" fillId="0" borderId="0" xfId="23" applyFont="1" applyBorder="1" applyAlignment="1">
      <alignment vertical="center"/>
    </xf>
    <xf numFmtId="0" fontId="3" fillId="0" borderId="0" xfId="23" applyBorder="1"/>
    <xf numFmtId="0" fontId="75" fillId="0" borderId="0" xfId="23" applyFont="1" applyBorder="1" applyAlignment="1">
      <alignment horizontal="left" vertical="top" wrapText="1"/>
    </xf>
    <xf numFmtId="0" fontId="76" fillId="0" borderId="0" xfId="23" applyFont="1" applyBorder="1" applyAlignment="1">
      <alignment horizontal="left" vertical="top" wrapText="1"/>
    </xf>
    <xf numFmtId="44" fontId="81" fillId="0" borderId="0" xfId="24" applyNumberFormat="1" applyFont="1" applyBorder="1" applyAlignment="1">
      <alignment horizontal="left"/>
    </xf>
    <xf numFmtId="0" fontId="73" fillId="0" borderId="0" xfId="23" applyFont="1" applyBorder="1"/>
    <xf numFmtId="44" fontId="82" fillId="0" borderId="0" xfId="24" applyNumberFormat="1" applyFont="1" applyBorder="1" applyAlignment="1">
      <alignment horizontal="left"/>
    </xf>
    <xf numFmtId="0" fontId="83" fillId="0" borderId="0" xfId="23" applyFont="1" applyBorder="1"/>
    <xf numFmtId="0" fontId="84" fillId="0" borderId="0" xfId="23" applyFont="1" applyBorder="1"/>
    <xf numFmtId="0" fontId="9" fillId="0" borderId="0" xfId="23" applyFont="1" applyBorder="1"/>
    <xf numFmtId="44" fontId="88" fillId="0" borderId="0" xfId="24" applyNumberFormat="1" applyFont="1" applyBorder="1" applyAlignment="1">
      <alignment horizontal="left"/>
    </xf>
    <xf numFmtId="0" fontId="89" fillId="0" borderId="0" xfId="23" applyFont="1" applyBorder="1"/>
    <xf numFmtId="0" fontId="72" fillId="0" borderId="4" xfId="24" applyFont="1" applyBorder="1" applyAlignment="1">
      <alignment vertical="center"/>
    </xf>
    <xf numFmtId="0" fontId="90" fillId="0" borderId="0" xfId="16" applyFont="1" applyBorder="1"/>
    <xf numFmtId="170" fontId="90" fillId="0" borderId="0" xfId="16" applyNumberFormat="1" applyFont="1" applyBorder="1"/>
    <xf numFmtId="0" fontId="91" fillId="0" borderId="0" xfId="16" applyFont="1"/>
    <xf numFmtId="0" fontId="91" fillId="0" borderId="0" xfId="16" applyFont="1" applyAlignment="1">
      <alignment vertical="top"/>
    </xf>
    <xf numFmtId="4" fontId="91" fillId="0" borderId="0" xfId="16" applyNumberFormat="1" applyFont="1" applyAlignment="1">
      <alignment horizontal="center"/>
    </xf>
    <xf numFmtId="1" fontId="91" fillId="0" borderId="0" xfId="16" applyNumberFormat="1" applyFont="1" applyAlignment="1">
      <alignment horizontal="center"/>
    </xf>
    <xf numFmtId="171" fontId="91" fillId="0" borderId="0" xfId="16" applyNumberFormat="1" applyFont="1" applyAlignment="1">
      <alignment horizontal="right"/>
    </xf>
    <xf numFmtId="4" fontId="91" fillId="0" borderId="0" xfId="16" applyNumberFormat="1" applyFont="1"/>
    <xf numFmtId="0" fontId="91" fillId="0" borderId="0" xfId="16" applyFont="1" applyAlignment="1">
      <alignment horizontal="left" vertical="top"/>
    </xf>
    <xf numFmtId="4" fontId="91" fillId="0" borderId="0" xfId="16" applyNumberFormat="1" applyFont="1" applyAlignment="1">
      <alignment horizontal="left"/>
    </xf>
    <xf numFmtId="0" fontId="14" fillId="0" borderId="0" xfId="0" applyFont="1" applyFill="1" applyBorder="1" applyAlignment="1">
      <alignment vertical="top"/>
    </xf>
    <xf numFmtId="0" fontId="5" fillId="0" borderId="0" xfId="5" applyFont="1" applyAlignment="1" applyProtection="1">
      <alignment horizontal="justify" vertical="top" wrapText="1"/>
      <protection hidden="1"/>
    </xf>
    <xf numFmtId="4" fontId="23" fillId="0" borderId="6" xfId="13" applyNumberFormat="1" applyFont="1" applyBorder="1" applyAlignment="1">
      <alignment horizontal="center" vertical="top" wrapText="1"/>
    </xf>
    <xf numFmtId="4" fontId="22" fillId="0" borderId="6" xfId="13" applyNumberFormat="1" applyFont="1" applyBorder="1" applyAlignment="1">
      <alignment horizontal="center" vertical="top" wrapText="1"/>
    </xf>
    <xf numFmtId="0" fontId="28" fillId="3" borderId="27" xfId="13" applyFont="1" applyFill="1" applyBorder="1" applyAlignment="1">
      <alignment horizontal="center"/>
    </xf>
    <xf numFmtId="4" fontId="28" fillId="3" borderId="27" xfId="13" applyNumberFormat="1" applyFont="1" applyFill="1" applyBorder="1"/>
    <xf numFmtId="4" fontId="29" fillId="3" borderId="27" xfId="13" applyNumberFormat="1" applyFont="1" applyFill="1" applyBorder="1"/>
    <xf numFmtId="0" fontId="26" fillId="0" borderId="13" xfId="13" applyFont="1" applyBorder="1"/>
    <xf numFmtId="0" fontId="33" fillId="0" borderId="11" xfId="14" applyFont="1" applyBorder="1" applyAlignment="1">
      <alignment horizontal="left" vertical="top" readingOrder="1"/>
    </xf>
    <xf numFmtId="0" fontId="30" fillId="3" borderId="10" xfId="13" applyFont="1" applyFill="1" applyBorder="1" applyAlignment="1">
      <alignment horizontal="center"/>
    </xf>
    <xf numFmtId="0" fontId="25" fillId="3" borderId="5" xfId="13" applyFont="1" applyFill="1" applyBorder="1"/>
    <xf numFmtId="0" fontId="30" fillId="3" borderId="5" xfId="13" applyFont="1" applyFill="1" applyBorder="1"/>
    <xf numFmtId="0" fontId="64" fillId="3" borderId="5" xfId="13" applyFont="1" applyFill="1" applyBorder="1"/>
    <xf numFmtId="49" fontId="19" fillId="0" borderId="13" xfId="13" applyNumberFormat="1" applyFont="1" applyBorder="1" applyAlignment="1">
      <alignment horizontal="left" vertical="top"/>
    </xf>
    <xf numFmtId="0" fontId="19" fillId="0" borderId="0" xfId="13" applyFont="1" applyBorder="1" applyAlignment="1">
      <alignment horizontal="justify" vertical="top" readingOrder="1"/>
    </xf>
    <xf numFmtId="0" fontId="20" fillId="0" borderId="0" xfId="13" applyFont="1" applyBorder="1" applyAlignment="1">
      <alignment horizontal="center"/>
    </xf>
    <xf numFmtId="0" fontId="20" fillId="0" borderId="0" xfId="13" applyFont="1" applyBorder="1"/>
    <xf numFmtId="0" fontId="21" fillId="0" borderId="0" xfId="13" applyFont="1" applyBorder="1"/>
    <xf numFmtId="0" fontId="20" fillId="0" borderId="12" xfId="13" applyFont="1" applyBorder="1"/>
    <xf numFmtId="4" fontId="13" fillId="3" borderId="15" xfId="14" applyNumberFormat="1" applyFont="1" applyFill="1" applyBorder="1" applyProtection="1">
      <protection locked="0"/>
    </xf>
    <xf numFmtId="0" fontId="7" fillId="0" borderId="0" xfId="14" applyFont="1" applyBorder="1" applyAlignment="1">
      <alignment horizontal="justify"/>
    </xf>
    <xf numFmtId="4" fontId="38" fillId="0" borderId="0" xfId="14" applyNumberFormat="1" applyFont="1" applyBorder="1" applyAlignment="1">
      <alignment wrapText="1"/>
    </xf>
    <xf numFmtId="4" fontId="38" fillId="0" borderId="0" xfId="14" applyNumberFormat="1" applyFont="1" applyBorder="1" applyAlignment="1">
      <alignment horizontal="center"/>
    </xf>
    <xf numFmtId="4" fontId="38" fillId="0" borderId="27" xfId="14" applyNumberFormat="1" applyFont="1" applyBorder="1" applyAlignment="1">
      <alignment horizontal="center"/>
    </xf>
    <xf numFmtId="0" fontId="7" fillId="0" borderId="0" xfId="14" applyFont="1" applyBorder="1" applyAlignment="1">
      <alignment horizontal="center"/>
    </xf>
    <xf numFmtId="0" fontId="26" fillId="0" borderId="0" xfId="14" applyBorder="1" applyAlignment="1">
      <alignment horizontal="center"/>
    </xf>
    <xf numFmtId="4" fontId="38" fillId="0" borderId="0" xfId="14" applyNumberFormat="1" applyFont="1" applyBorder="1" applyAlignment="1">
      <alignment horizontal="right"/>
    </xf>
    <xf numFmtId="4" fontId="46" fillId="0" borderId="0" xfId="14" applyNumberFormat="1" applyFont="1" applyBorder="1" applyAlignment="1">
      <alignment horizontal="center"/>
    </xf>
    <xf numFmtId="0" fontId="46" fillId="0" borderId="0" xfId="14" applyFont="1" applyBorder="1" applyAlignment="1">
      <alignment horizontal="center"/>
    </xf>
    <xf numFmtId="49" fontId="48" fillId="0" borderId="38" xfId="14" applyNumberFormat="1" applyFont="1" applyBorder="1" applyAlignment="1">
      <alignment horizontal="center" vertical="top"/>
    </xf>
    <xf numFmtId="4" fontId="47" fillId="0" borderId="39" xfId="14" applyNumberFormat="1" applyFont="1" applyBorder="1"/>
    <xf numFmtId="4" fontId="37" fillId="0" borderId="27" xfId="14" applyNumberFormat="1" applyFont="1" applyBorder="1" applyAlignment="1" applyProtection="1">
      <alignment horizontal="center"/>
      <protection locked="0"/>
    </xf>
    <xf numFmtId="0" fontId="46" fillId="0" borderId="0" xfId="14" applyFont="1" applyBorder="1" applyAlignment="1">
      <alignment horizontal="justify" vertical="top" readingOrder="1"/>
    </xf>
    <xf numFmtId="1" fontId="46" fillId="0" borderId="0" xfId="14" applyNumberFormat="1" applyFont="1" applyBorder="1" applyAlignment="1">
      <alignment horizontal="center" readingOrder="1"/>
    </xf>
    <xf numFmtId="0" fontId="49" fillId="0" borderId="0" xfId="14" applyFont="1" applyBorder="1" applyAlignment="1">
      <alignment horizontal="justify" vertical="top" readingOrder="1"/>
    </xf>
    <xf numFmtId="1" fontId="49" fillId="0" borderId="0" xfId="14" applyNumberFormat="1" applyFont="1" applyBorder="1" applyAlignment="1">
      <alignment horizontal="center" readingOrder="1"/>
    </xf>
    <xf numFmtId="0" fontId="38" fillId="0" borderId="0" xfId="14" applyFont="1" applyBorder="1" applyAlignment="1">
      <alignment wrapText="1"/>
    </xf>
    <xf numFmtId="4" fontId="46" fillId="0" borderId="12" xfId="14" applyNumberFormat="1" applyFont="1" applyBorder="1"/>
    <xf numFmtId="4" fontId="49" fillId="0" borderId="12" xfId="14" applyNumberFormat="1" applyFont="1" applyBorder="1"/>
    <xf numFmtId="0" fontId="55" fillId="0" borderId="0" xfId="14" applyFont="1" applyBorder="1" applyAlignment="1">
      <alignment wrapText="1"/>
    </xf>
    <xf numFmtId="4" fontId="38" fillId="0" borderId="0" xfId="14" applyNumberFormat="1" applyFont="1" applyBorder="1" applyAlignment="1" applyProtection="1">
      <alignment horizontal="center" vertical="center" readingOrder="1"/>
      <protection locked="0"/>
    </xf>
    <xf numFmtId="0" fontId="36" fillId="0" borderId="0" xfId="14" applyFont="1" applyBorder="1" applyAlignment="1">
      <alignment horizontal="center"/>
    </xf>
    <xf numFmtId="0" fontId="36" fillId="0" borderId="0" xfId="14" applyFont="1" applyBorder="1" applyAlignment="1">
      <alignment horizontal="right"/>
    </xf>
    <xf numFmtId="0" fontId="38" fillId="0" borderId="0" xfId="14" applyFont="1" applyBorder="1" applyAlignment="1">
      <alignment horizontal="center"/>
    </xf>
    <xf numFmtId="0" fontId="64" fillId="0" borderId="15" xfId="18" applyFont="1" applyBorder="1" applyAlignment="1">
      <alignment vertical="center" readingOrder="1"/>
    </xf>
    <xf numFmtId="0" fontId="36" fillId="0" borderId="6" xfId="17" applyFont="1" applyBorder="1" applyAlignment="1">
      <alignment horizontal="center"/>
    </xf>
    <xf numFmtId="0" fontId="36" fillId="0" borderId="7" xfId="17" applyFont="1" applyBorder="1" applyAlignment="1">
      <alignment horizontal="center"/>
    </xf>
    <xf numFmtId="4" fontId="52" fillId="0" borderId="6" xfId="17" applyNumberFormat="1" applyFont="1" applyBorder="1" applyAlignment="1">
      <alignment horizontal="right"/>
    </xf>
    <xf numFmtId="0" fontId="13" fillId="0" borderId="0" xfId="0" applyFont="1" applyBorder="1"/>
    <xf numFmtId="0" fontId="5" fillId="0" borderId="0" xfId="0" applyFont="1" applyFill="1" applyBorder="1" applyAlignment="1">
      <alignment vertical="top"/>
    </xf>
    <xf numFmtId="49" fontId="14" fillId="0" borderId="17" xfId="0" applyNumberFormat="1" applyFont="1" applyFill="1" applyBorder="1" applyAlignment="1">
      <alignment horizontal="left" vertical="top"/>
    </xf>
    <xf numFmtId="0" fontId="16" fillId="0" borderId="17" xfId="0" applyFont="1" applyFill="1" applyBorder="1" applyAlignment="1" applyProtection="1">
      <alignment horizontal="justify" vertical="top" wrapText="1"/>
    </xf>
    <xf numFmtId="0" fontId="16" fillId="0" borderId="17" xfId="0" applyFont="1" applyFill="1" applyBorder="1" applyAlignment="1" applyProtection="1">
      <alignment horizontal="center" vertical="top" wrapText="1"/>
    </xf>
    <xf numFmtId="4" fontId="13" fillId="0" borderId="17" xfId="0" applyNumberFormat="1" applyFont="1" applyFill="1" applyBorder="1" applyAlignment="1">
      <alignment vertical="top"/>
    </xf>
    <xf numFmtId="165" fontId="13" fillId="0" borderId="17" xfId="0" applyNumberFormat="1" applyFont="1" applyFill="1" applyBorder="1" applyAlignment="1">
      <alignment vertical="top"/>
    </xf>
    <xf numFmtId="0" fontId="14" fillId="0" borderId="17" xfId="0" applyFont="1" applyFill="1" applyBorder="1" applyAlignment="1">
      <alignment horizontal="justify" vertical="top"/>
    </xf>
    <xf numFmtId="0" fontId="14" fillId="0" borderId="17" xfId="0" applyFont="1" applyFill="1" applyBorder="1" applyAlignment="1">
      <alignment horizontal="center" vertical="top"/>
    </xf>
    <xf numFmtId="49" fontId="15" fillId="0" borderId="17" xfId="0" applyNumberFormat="1" applyFont="1" applyFill="1" applyBorder="1" applyAlignment="1">
      <alignment horizontal="left" vertical="top"/>
    </xf>
    <xf numFmtId="0" fontId="5" fillId="0" borderId="17" xfId="0" applyFont="1" applyFill="1" applyBorder="1" applyAlignment="1" applyProtection="1">
      <alignment horizontal="justify" vertical="top" wrapText="1"/>
    </xf>
    <xf numFmtId="0" fontId="5" fillId="0" borderId="17" xfId="0" applyFont="1" applyFill="1" applyBorder="1" applyAlignment="1">
      <alignment horizontal="center" vertical="top"/>
    </xf>
    <xf numFmtId="4" fontId="5" fillId="0" borderId="17" xfId="0" applyNumberFormat="1" applyFont="1" applyFill="1" applyBorder="1" applyAlignment="1">
      <alignment horizontal="right" vertical="top"/>
    </xf>
    <xf numFmtId="4" fontId="13" fillId="0" borderId="17" xfId="0" applyNumberFormat="1" applyFont="1" applyFill="1" applyBorder="1" applyAlignment="1">
      <alignment horizontal="right" vertical="top"/>
    </xf>
    <xf numFmtId="165" fontId="14" fillId="0" borderId="17" xfId="0" applyNumberFormat="1" applyFont="1" applyFill="1" applyBorder="1" applyAlignment="1">
      <alignment vertical="top"/>
    </xf>
    <xf numFmtId="49" fontId="14" fillId="0" borderId="17" xfId="0" applyNumberFormat="1" applyFont="1" applyBorder="1" applyAlignment="1">
      <alignment horizontal="left" vertical="top"/>
    </xf>
    <xf numFmtId="0" fontId="13" fillId="0" borderId="17" xfId="0" applyFont="1" applyBorder="1" applyAlignment="1">
      <alignment horizontal="justify" vertical="top" wrapText="1"/>
    </xf>
    <xf numFmtId="0" fontId="13" fillId="0" borderId="17" xfId="0" applyFont="1" applyBorder="1" applyAlignment="1">
      <alignment horizontal="center" vertical="top" wrapText="1"/>
    </xf>
    <xf numFmtId="4" fontId="13" fillId="0" borderId="17" xfId="0" applyNumberFormat="1" applyFont="1" applyBorder="1" applyAlignment="1">
      <alignment horizontal="right" vertical="top"/>
    </xf>
    <xf numFmtId="166" fontId="13" fillId="0" borderId="17" xfId="0" applyNumberFormat="1" applyFont="1" applyBorder="1" applyAlignment="1">
      <alignment horizontal="right" vertical="top"/>
    </xf>
    <xf numFmtId="166" fontId="13" fillId="0" borderId="17" xfId="0" applyNumberFormat="1" applyFont="1" applyBorder="1" applyAlignment="1">
      <alignment vertical="top"/>
    </xf>
    <xf numFmtId="0" fontId="13" fillId="0" borderId="17" xfId="0" applyFont="1" applyBorder="1" applyAlignment="1">
      <alignment horizontal="center" vertical="top"/>
    </xf>
    <xf numFmtId="9" fontId="13" fillId="0" borderId="17" xfId="0" applyNumberFormat="1" applyFont="1" applyBorder="1" applyAlignment="1">
      <alignment vertical="top"/>
    </xf>
    <xf numFmtId="0" fontId="13" fillId="0" borderId="17" xfId="0" applyFont="1" applyFill="1" applyBorder="1" applyAlignment="1">
      <alignment horizontal="center" vertical="top"/>
    </xf>
    <xf numFmtId="49" fontId="13" fillId="0" borderId="17" xfId="0" applyNumberFormat="1" applyFont="1" applyFill="1" applyBorder="1" applyAlignment="1">
      <alignment horizontal="left" vertical="top"/>
    </xf>
    <xf numFmtId="0" fontId="13" fillId="0" borderId="17" xfId="0" applyFont="1" applyFill="1" applyBorder="1" applyAlignment="1">
      <alignment horizontal="justify" vertical="top"/>
    </xf>
    <xf numFmtId="4" fontId="13" fillId="0" borderId="17" xfId="0" applyNumberFormat="1" applyFont="1" applyBorder="1" applyAlignment="1">
      <alignment vertical="top"/>
    </xf>
    <xf numFmtId="0" fontId="13" fillId="0" borderId="17" xfId="0" applyFont="1" applyBorder="1" applyAlignment="1" applyProtection="1">
      <alignment horizontal="center" vertical="top" wrapText="1"/>
    </xf>
    <xf numFmtId="49" fontId="14" fillId="0" borderId="6" xfId="0" applyNumberFormat="1" applyFont="1" applyFill="1" applyBorder="1" applyAlignment="1">
      <alignment horizontal="left" vertical="top"/>
    </xf>
    <xf numFmtId="0" fontId="14" fillId="0" borderId="6" xfId="0" applyFont="1" applyFill="1" applyBorder="1" applyAlignment="1">
      <alignment horizontal="justify" vertical="top"/>
    </xf>
    <xf numFmtId="0" fontId="14" fillId="0" borderId="6" xfId="0" applyFont="1" applyFill="1" applyBorder="1" applyAlignment="1">
      <alignment horizontal="center" vertical="top"/>
    </xf>
    <xf numFmtId="4" fontId="13" fillId="0" borderId="6" xfId="0" applyNumberFormat="1" applyFont="1" applyFill="1" applyBorder="1" applyAlignment="1">
      <alignment vertical="top"/>
    </xf>
    <xf numFmtId="165" fontId="13" fillId="0" borderId="6" xfId="0" applyNumberFormat="1" applyFont="1" applyFill="1" applyBorder="1" applyAlignment="1">
      <alignment vertical="top"/>
    </xf>
    <xf numFmtId="165" fontId="14" fillId="0" borderId="6" xfId="0" applyNumberFormat="1" applyFont="1" applyFill="1" applyBorder="1" applyAlignment="1">
      <alignment vertical="top"/>
    </xf>
    <xf numFmtId="166" fontId="13" fillId="0" borderId="6" xfId="0" applyNumberFormat="1" applyFont="1" applyFill="1" applyBorder="1" applyAlignment="1">
      <alignment vertical="top"/>
    </xf>
    <xf numFmtId="166" fontId="14" fillId="0" borderId="6" xfId="0" applyNumberFormat="1" applyFont="1" applyFill="1" applyBorder="1" applyAlignment="1">
      <alignment vertical="top"/>
    </xf>
    <xf numFmtId="49" fontId="17" fillId="0" borderId="6" xfId="0" applyNumberFormat="1" applyFont="1" applyBorder="1" applyAlignment="1">
      <alignment horizontal="left" vertical="top"/>
    </xf>
    <xf numFmtId="0" fontId="17" fillId="0" borderId="6" xfId="0" applyFont="1" applyBorder="1" applyAlignment="1">
      <alignment horizontal="justify" vertical="top"/>
    </xf>
    <xf numFmtId="0" fontId="17" fillId="0" borderId="6" xfId="0" applyFont="1" applyBorder="1" applyAlignment="1">
      <alignment horizontal="center" vertical="top"/>
    </xf>
    <xf numFmtId="4" fontId="7" fillId="0" borderId="6" xfId="0" applyNumberFormat="1" applyFont="1" applyBorder="1" applyAlignment="1">
      <alignment vertical="top"/>
    </xf>
    <xf numFmtId="165" fontId="7" fillId="0" borderId="6" xfId="0" applyNumberFormat="1" applyFont="1" applyBorder="1" applyAlignment="1">
      <alignment vertical="top"/>
    </xf>
    <xf numFmtId="165" fontId="17" fillId="0" borderId="6" xfId="0" applyNumberFormat="1" applyFont="1" applyBorder="1" applyAlignment="1">
      <alignment vertical="top"/>
    </xf>
    <xf numFmtId="0" fontId="94" fillId="0" borderId="0" xfId="23" applyFont="1" applyAlignment="1">
      <alignment horizontal="left" vertical="top"/>
    </xf>
    <xf numFmtId="0" fontId="93" fillId="0" borderId="0" xfId="23" applyFont="1" applyAlignment="1">
      <alignment horizontal="left" vertical="top"/>
    </xf>
    <xf numFmtId="44" fontId="81" fillId="0" borderId="0" xfId="24" applyNumberFormat="1" applyFont="1" applyBorder="1" applyAlignment="1">
      <alignment horizontal="center"/>
    </xf>
    <xf numFmtId="0" fontId="78" fillId="0" borderId="40" xfId="23" applyFont="1" applyBorder="1" applyAlignment="1">
      <alignment horizontal="left" vertical="top" wrapText="1"/>
    </xf>
    <xf numFmtId="0" fontId="79" fillId="0" borderId="0" xfId="23" applyFont="1" applyBorder="1" applyAlignment="1">
      <alignment horizontal="center" vertical="top" wrapText="1"/>
    </xf>
    <xf numFmtId="4" fontId="79" fillId="0" borderId="0" xfId="26" applyNumberFormat="1" applyFont="1" applyBorder="1" applyAlignment="1">
      <alignment horizontal="right" vertical="top"/>
    </xf>
    <xf numFmtId="169" fontId="79" fillId="0" borderId="0" xfId="27" applyNumberFormat="1" applyFont="1" applyBorder="1" applyAlignment="1">
      <alignment horizontal="center" vertical="top"/>
    </xf>
    <xf numFmtId="0" fontId="74" fillId="0" borderId="0" xfId="23" applyFont="1" applyBorder="1" applyAlignment="1">
      <alignment horizontal="left" vertical="top"/>
    </xf>
    <xf numFmtId="49" fontId="25" fillId="3" borderId="14" xfId="13" applyNumberFormat="1" applyFont="1" applyFill="1" applyBorder="1" applyAlignment="1">
      <alignment horizontal="center" vertical="top"/>
    </xf>
    <xf numFmtId="49" fontId="25" fillId="3" borderId="7" xfId="13" applyNumberFormat="1" applyFont="1" applyFill="1" applyBorder="1" applyAlignment="1">
      <alignment horizontal="center" vertical="top"/>
    </xf>
    <xf numFmtId="49" fontId="25" fillId="3" borderId="15" xfId="13" applyNumberFormat="1" applyFont="1" applyFill="1" applyBorder="1" applyAlignment="1">
      <alignment horizontal="center" vertical="top"/>
    </xf>
    <xf numFmtId="0" fontId="95" fillId="0" borderId="0" xfId="23" applyFont="1" applyBorder="1"/>
    <xf numFmtId="0" fontId="95" fillId="0" borderId="0" xfId="23" applyFont="1"/>
    <xf numFmtId="49" fontId="93" fillId="0" borderId="0" xfId="23" quotePrefix="1" applyNumberFormat="1" applyFont="1" applyAlignment="1">
      <alignment horizontal="left" vertical="top"/>
    </xf>
    <xf numFmtId="0" fontId="91" fillId="0" borderId="13" xfId="23" applyFont="1" applyBorder="1" applyAlignment="1">
      <alignment horizontal="left" vertical="top" wrapText="1"/>
    </xf>
    <xf numFmtId="0" fontId="91" fillId="0" borderId="0" xfId="23" applyFont="1" applyAlignment="1">
      <alignment horizontal="left" vertical="top" wrapText="1"/>
    </xf>
    <xf numFmtId="169" fontId="91" fillId="0" borderId="0" xfId="27" applyNumberFormat="1" applyFont="1" applyFill="1" applyBorder="1" applyAlignment="1">
      <alignment horizontal="right" vertical="top"/>
    </xf>
    <xf numFmtId="169" fontId="91" fillId="0" borderId="0" xfId="27" applyNumberFormat="1" applyFont="1" applyBorder="1" applyAlignment="1">
      <alignment horizontal="right" vertical="top"/>
    </xf>
    <xf numFmtId="0" fontId="94" fillId="0" borderId="0" xfId="23" quotePrefix="1" applyFont="1" applyAlignment="1">
      <alignment horizontal="left" vertical="top"/>
    </xf>
    <xf numFmtId="0" fontId="96" fillId="0" borderId="13" xfId="23" applyFont="1" applyBorder="1" applyAlignment="1">
      <alignment horizontal="justify" vertical="top" wrapText="1" readingOrder="1"/>
    </xf>
    <xf numFmtId="4" fontId="92" fillId="0" borderId="10" xfId="26" applyNumberFormat="1" applyFont="1" applyBorder="1" applyAlignment="1">
      <alignment horizontal="center" vertical="top"/>
    </xf>
    <xf numFmtId="4" fontId="92" fillId="0" borderId="18" xfId="26" applyNumberFormat="1" applyFont="1" applyBorder="1" applyAlignment="1">
      <alignment horizontal="right" vertical="top"/>
    </xf>
    <xf numFmtId="169" fontId="92" fillId="0" borderId="0" xfId="27" applyNumberFormat="1" applyFont="1" applyAlignment="1">
      <alignment horizontal="right" vertical="top"/>
    </xf>
    <xf numFmtId="169" fontId="92" fillId="0" borderId="10" xfId="27" applyNumberFormat="1" applyFont="1" applyBorder="1" applyAlignment="1">
      <alignment horizontal="center" vertical="top"/>
    </xf>
    <xf numFmtId="49" fontId="97" fillId="3" borderId="14" xfId="13" applyNumberFormat="1" applyFont="1" applyFill="1" applyBorder="1" applyAlignment="1">
      <alignment horizontal="left" vertical="top"/>
    </xf>
    <xf numFmtId="49" fontId="94" fillId="0" borderId="0" xfId="23" applyNumberFormat="1" applyFont="1" applyAlignment="1">
      <alignment horizontal="left" vertical="top"/>
    </xf>
    <xf numFmtId="0" fontId="94" fillId="0" borderId="13" xfId="26" applyNumberFormat="1" applyFont="1" applyBorder="1" applyAlignment="1">
      <alignment horizontal="left" vertical="top"/>
    </xf>
    <xf numFmtId="0" fontId="94" fillId="0" borderId="35" xfId="23" applyFont="1" applyBorder="1" applyAlignment="1">
      <alignment horizontal="center" vertical="top" wrapText="1"/>
    </xf>
    <xf numFmtId="4" fontId="94" fillId="0" borderId="36" xfId="26" applyNumberFormat="1" applyFont="1" applyBorder="1" applyAlignment="1">
      <alignment horizontal="right" vertical="top"/>
    </xf>
    <xf numFmtId="4" fontId="94" fillId="0" borderId="0" xfId="26" applyNumberFormat="1" applyFont="1" applyBorder="1" applyAlignment="1">
      <alignment horizontal="right" vertical="top"/>
    </xf>
    <xf numFmtId="169" fontId="92" fillId="0" borderId="36" xfId="27" applyNumberFormat="1" applyFont="1" applyBorder="1" applyAlignment="1">
      <alignment horizontal="center" vertical="top"/>
    </xf>
    <xf numFmtId="4" fontId="92" fillId="0" borderId="17" xfId="26" applyNumberFormat="1" applyFont="1" applyBorder="1" applyAlignment="1">
      <alignment horizontal="center" vertical="top"/>
    </xf>
    <xf numFmtId="4" fontId="92" fillId="0" borderId="17" xfId="26" applyNumberFormat="1" applyFont="1" applyBorder="1" applyAlignment="1">
      <alignment horizontal="right" vertical="top"/>
    </xf>
    <xf numFmtId="169" fontId="92" fillId="0" borderId="12" xfId="27" applyNumberFormat="1" applyFont="1" applyBorder="1" applyAlignment="1">
      <alignment horizontal="right" vertical="top"/>
    </xf>
    <xf numFmtId="169" fontId="92" fillId="0" borderId="0" xfId="27" applyNumberFormat="1" applyFont="1" applyAlignment="1">
      <alignment horizontal="center" vertical="top"/>
    </xf>
    <xf numFmtId="0" fontId="98" fillId="0" borderId="13" xfId="23" applyFont="1" applyBorder="1" applyAlignment="1">
      <alignment horizontal="justify" vertical="top" wrapText="1" readingOrder="1"/>
    </xf>
    <xf numFmtId="169" fontId="92" fillId="0" borderId="13" xfId="27" applyNumberFormat="1" applyFont="1" applyBorder="1" applyAlignment="1">
      <alignment horizontal="center" vertical="top"/>
    </xf>
    <xf numFmtId="0" fontId="95" fillId="0" borderId="13" xfId="23" applyFont="1" applyBorder="1" applyAlignment="1">
      <alignment wrapText="1"/>
    </xf>
    <xf numFmtId="0" fontId="95" fillId="0" borderId="13" xfId="23" applyFont="1" applyBorder="1"/>
    <xf numFmtId="0" fontId="95" fillId="0" borderId="13" xfId="23" applyFont="1" applyBorder="1" applyAlignment="1">
      <alignment horizontal="center"/>
    </xf>
    <xf numFmtId="0" fontId="92" fillId="0" borderId="13" xfId="23" applyFont="1" applyBorder="1" applyAlignment="1">
      <alignment horizontal="justify" vertical="top"/>
    </xf>
    <xf numFmtId="0" fontId="92" fillId="0" borderId="17" xfId="23" applyFont="1" applyBorder="1" applyAlignment="1">
      <alignment horizontal="right"/>
    </xf>
    <xf numFmtId="168" fontId="92" fillId="0" borderId="0" xfId="26" applyNumberFormat="1" applyFont="1" applyAlignment="1">
      <alignment horizontal="right"/>
    </xf>
    <xf numFmtId="0" fontId="92" fillId="0" borderId="13" xfId="23" applyFont="1" applyBorder="1" applyAlignment="1">
      <alignment horizontal="justify" vertical="top" wrapText="1"/>
    </xf>
    <xf numFmtId="0" fontId="91" fillId="0" borderId="13" xfId="23" applyFont="1" applyBorder="1" applyAlignment="1">
      <alignment horizontal="justify" vertical="top" wrapText="1"/>
    </xf>
    <xf numFmtId="4" fontId="92" fillId="0" borderId="17" xfId="26" applyNumberFormat="1" applyFont="1" applyBorder="1" applyAlignment="1">
      <alignment horizontal="center"/>
    </xf>
    <xf numFmtId="4" fontId="92" fillId="0" borderId="17" xfId="26" applyNumberFormat="1" applyFont="1" applyBorder="1" applyAlignment="1">
      <alignment horizontal="right"/>
    </xf>
    <xf numFmtId="169" fontId="92" fillId="0" borderId="12" xfId="27" applyNumberFormat="1" applyFont="1" applyBorder="1" applyAlignment="1">
      <alignment horizontal="right"/>
    </xf>
    <xf numFmtId="169" fontId="92" fillId="0" borderId="13" xfId="27" applyNumberFormat="1" applyFont="1" applyBorder="1" applyAlignment="1">
      <alignment horizontal="center"/>
    </xf>
    <xf numFmtId="1" fontId="91" fillId="0" borderId="13" xfId="28" applyNumberFormat="1" applyFont="1" applyBorder="1" applyAlignment="1">
      <alignment horizontal="left" vertical="top" wrapText="1"/>
    </xf>
    <xf numFmtId="49" fontId="91" fillId="0" borderId="13" xfId="28" applyNumberFormat="1" applyFont="1" applyBorder="1" applyAlignment="1">
      <alignment horizontal="left" vertical="top" wrapText="1"/>
    </xf>
    <xf numFmtId="4" fontId="92" fillId="0" borderId="18" xfId="26" applyNumberFormat="1" applyFont="1" applyBorder="1" applyAlignment="1">
      <alignment horizontal="center" vertical="top"/>
    </xf>
    <xf numFmtId="168" fontId="92" fillId="0" borderId="11" xfId="26" applyNumberFormat="1" applyFont="1" applyBorder="1" applyAlignment="1">
      <alignment horizontal="right"/>
    </xf>
    <xf numFmtId="1" fontId="93" fillId="0" borderId="35" xfId="23" applyNumberFormat="1" applyFont="1" applyBorder="1" applyAlignment="1">
      <alignment wrapText="1" shrinkToFit="1"/>
    </xf>
    <xf numFmtId="4" fontId="92" fillId="0" borderId="35" xfId="26" applyNumberFormat="1" applyFont="1" applyBorder="1" applyAlignment="1">
      <alignment horizontal="center" vertical="top"/>
    </xf>
    <xf numFmtId="4" fontId="92" fillId="0" borderId="36" xfId="26" applyNumberFormat="1" applyFont="1" applyBorder="1" applyAlignment="1">
      <alignment horizontal="right" vertical="top"/>
    </xf>
    <xf numFmtId="4" fontId="92" fillId="0" borderId="13" xfId="26" applyNumberFormat="1" applyFont="1" applyBorder="1" applyAlignment="1">
      <alignment horizontal="center" vertical="top"/>
    </xf>
    <xf numFmtId="4" fontId="92" fillId="0" borderId="13" xfId="26" applyNumberFormat="1" applyFont="1" applyBorder="1" applyAlignment="1">
      <alignment horizontal="center"/>
    </xf>
    <xf numFmtId="4" fontId="92" fillId="0" borderId="13" xfId="26" applyNumberFormat="1" applyFont="1" applyBorder="1" applyAlignment="1">
      <alignment horizontal="right"/>
    </xf>
    <xf numFmtId="169" fontId="92" fillId="0" borderId="17" xfId="27" applyNumberFormat="1" applyFont="1" applyBorder="1" applyAlignment="1">
      <alignment horizontal="right"/>
    </xf>
    <xf numFmtId="4" fontId="94" fillId="0" borderId="0" xfId="26" applyNumberFormat="1" applyFont="1" applyAlignment="1">
      <alignment horizontal="left" vertical="top" wrapText="1"/>
    </xf>
    <xf numFmtId="0" fontId="94" fillId="0" borderId="0" xfId="23" applyFont="1" applyAlignment="1">
      <alignment horizontal="center" vertical="top" wrapText="1"/>
    </xf>
    <xf numFmtId="4" fontId="94" fillId="0" borderId="0" xfId="26" applyNumberFormat="1" applyFont="1" applyAlignment="1">
      <alignment horizontal="right" vertical="top"/>
    </xf>
    <xf numFmtId="49" fontId="97" fillId="3" borderId="14" xfId="13" applyNumberFormat="1" applyFont="1" applyFill="1" applyBorder="1" applyAlignment="1">
      <alignment horizontal="center" vertical="top"/>
    </xf>
    <xf numFmtId="4" fontId="92" fillId="0" borderId="13" xfId="26" applyNumberFormat="1" applyFont="1" applyBorder="1" applyAlignment="1">
      <alignment horizontal="right" vertical="top"/>
    </xf>
    <xf numFmtId="169" fontId="92" fillId="0" borderId="17" xfId="27" applyNumberFormat="1" applyFont="1" applyBorder="1" applyAlignment="1">
      <alignment horizontal="right" vertical="top"/>
    </xf>
    <xf numFmtId="4" fontId="92" fillId="0" borderId="10" xfId="26" applyNumberFormat="1" applyFont="1" applyBorder="1" applyAlignment="1">
      <alignment horizontal="right" vertical="top"/>
    </xf>
    <xf numFmtId="169" fontId="92" fillId="0" borderId="18" xfId="27" applyNumberFormat="1" applyFont="1" applyBorder="1" applyAlignment="1">
      <alignment horizontal="right" vertical="top"/>
    </xf>
    <xf numFmtId="4" fontId="94" fillId="0" borderId="6" xfId="26" applyNumberFormat="1" applyFont="1" applyBorder="1" applyAlignment="1">
      <alignment horizontal="right" vertical="top"/>
    </xf>
    <xf numFmtId="169" fontId="92" fillId="0" borderId="27" xfId="27" applyNumberFormat="1" applyFont="1" applyBorder="1" applyAlignment="1">
      <alignment horizontal="center" vertical="top"/>
    </xf>
    <xf numFmtId="0" fontId="95" fillId="0" borderId="17" xfId="23" applyFont="1" applyBorder="1" applyAlignment="1">
      <alignment horizontal="justify" vertical="top" readingOrder="1"/>
    </xf>
    <xf numFmtId="0" fontId="95" fillId="0" borderId="17" xfId="23" applyFont="1" applyBorder="1" applyAlignment="1">
      <alignment horizontal="left" vertical="top" wrapText="1" readingOrder="1"/>
    </xf>
    <xf numFmtId="0" fontId="91" fillId="0" borderId="17" xfId="23" applyFont="1" applyBorder="1" applyAlignment="1">
      <alignment horizontal="justify" vertical="top"/>
    </xf>
    <xf numFmtId="0" fontId="91" fillId="0" borderId="18" xfId="23" applyFont="1" applyBorder="1" applyAlignment="1">
      <alignment horizontal="justify" vertical="top"/>
    </xf>
    <xf numFmtId="4" fontId="94" fillId="0" borderId="0" xfId="26" applyNumberFormat="1" applyFont="1" applyAlignment="1">
      <alignment horizontal="left" vertical="top"/>
    </xf>
    <xf numFmtId="16" fontId="94" fillId="0" borderId="0" xfId="23" applyNumberFormat="1" applyFont="1" applyAlignment="1">
      <alignment horizontal="left" vertical="top"/>
    </xf>
    <xf numFmtId="4" fontId="94" fillId="0" borderId="17" xfId="26" applyNumberFormat="1" applyFont="1" applyBorder="1" applyAlignment="1">
      <alignment horizontal="left" vertical="top"/>
    </xf>
    <xf numFmtId="0" fontId="94" fillId="0" borderId="13" xfId="23" applyFont="1" applyBorder="1" applyAlignment="1">
      <alignment horizontal="center" vertical="top" wrapText="1"/>
    </xf>
    <xf numFmtId="4" fontId="94" fillId="0" borderId="13" xfId="26" applyNumberFormat="1" applyFont="1" applyBorder="1" applyAlignment="1">
      <alignment horizontal="right" vertical="top"/>
    </xf>
    <xf numFmtId="4" fontId="94" fillId="0" borderId="17" xfId="26" applyNumberFormat="1" applyFont="1" applyBorder="1" applyAlignment="1">
      <alignment horizontal="right" vertical="top"/>
    </xf>
    <xf numFmtId="0" fontId="94" fillId="0" borderId="0" xfId="23" applyFont="1" applyAlignment="1">
      <alignment vertical="top" wrapText="1"/>
    </xf>
    <xf numFmtId="0" fontId="94" fillId="0" borderId="17" xfId="23" applyFont="1" applyBorder="1" applyAlignment="1">
      <alignment vertical="top" wrapText="1"/>
    </xf>
    <xf numFmtId="0" fontId="94" fillId="0" borderId="13" xfId="23" applyFont="1" applyBorder="1" applyAlignment="1">
      <alignment horizontal="center" vertical="center" wrapText="1"/>
    </xf>
    <xf numFmtId="169" fontId="94" fillId="0" borderId="13" xfId="27" applyNumberFormat="1" applyFont="1" applyBorder="1" applyAlignment="1">
      <alignment horizontal="center" vertical="top"/>
    </xf>
    <xf numFmtId="0" fontId="91" fillId="0" borderId="17" xfId="23" applyFont="1" applyBorder="1" applyAlignment="1">
      <alignment horizontal="justify" vertical="top" wrapText="1"/>
    </xf>
    <xf numFmtId="0" fontId="96" fillId="0" borderId="18" xfId="23" applyFont="1" applyBorder="1" applyAlignment="1">
      <alignment horizontal="justify" vertical="top" wrapText="1" readingOrder="1"/>
    </xf>
    <xf numFmtId="4" fontId="92" fillId="0" borderId="0" xfId="26" applyNumberFormat="1" applyFont="1" applyAlignment="1">
      <alignment horizontal="right"/>
    </xf>
    <xf numFmtId="4" fontId="92" fillId="0" borderId="0" xfId="26" applyNumberFormat="1" applyFont="1" applyAlignment="1"/>
    <xf numFmtId="4" fontId="92" fillId="0" borderId="13" xfId="27" applyNumberFormat="1" applyFont="1" applyBorder="1" applyAlignment="1">
      <alignment vertical="top"/>
    </xf>
    <xf numFmtId="4" fontId="92" fillId="0" borderId="13" xfId="27" applyNumberFormat="1" applyFont="1" applyBorder="1" applyAlignment="1">
      <alignment horizontal="right"/>
    </xf>
    <xf numFmtId="4" fontId="94" fillId="0" borderId="30" xfId="27" applyNumberFormat="1" applyFont="1" applyBorder="1" applyAlignment="1">
      <alignment horizontal="right" vertical="top"/>
    </xf>
    <xf numFmtId="4" fontId="94" fillId="0" borderId="14" xfId="26" applyNumberFormat="1" applyFont="1" applyBorder="1" applyAlignment="1">
      <alignment horizontal="right" vertical="top"/>
    </xf>
    <xf numFmtId="169" fontId="92" fillId="0" borderId="16" xfId="27" applyNumberFormat="1" applyFont="1" applyBorder="1" applyAlignment="1">
      <alignment horizontal="right"/>
    </xf>
    <xf numFmtId="169" fontId="92" fillId="0" borderId="16" xfId="27" applyNumberFormat="1" applyFont="1" applyBorder="1" applyAlignment="1">
      <alignment horizontal="right" vertical="top"/>
    </xf>
    <xf numFmtId="49" fontId="97" fillId="3" borderId="14" xfId="13" applyNumberFormat="1" applyFont="1" applyFill="1" applyBorder="1" applyAlignment="1">
      <alignment vertical="top"/>
    </xf>
    <xf numFmtId="4" fontId="94" fillId="0" borderId="16" xfId="26" applyNumberFormat="1" applyFont="1" applyBorder="1" applyAlignment="1">
      <alignment horizontal="right" vertical="top"/>
    </xf>
    <xf numFmtId="49" fontId="25" fillId="3" borderId="7" xfId="13" applyNumberFormat="1" applyFont="1" applyFill="1" applyBorder="1" applyAlignment="1">
      <alignment horizontal="left" vertical="top"/>
    </xf>
    <xf numFmtId="49" fontId="22" fillId="0" borderId="14" xfId="13" applyNumberFormat="1" applyFont="1" applyBorder="1" applyAlignment="1">
      <alignment horizontal="justify" vertical="top"/>
    </xf>
    <xf numFmtId="0" fontId="22" fillId="0" borderId="14" xfId="13" applyFont="1" applyBorder="1" applyAlignment="1">
      <alignment horizontal="center" vertical="top" readingOrder="1"/>
    </xf>
    <xf numFmtId="0" fontId="22" fillId="0" borderId="14" xfId="13" applyFont="1" applyBorder="1" applyAlignment="1">
      <alignment horizontal="center" vertical="top"/>
    </xf>
    <xf numFmtId="4" fontId="22" fillId="0" borderId="14" xfId="13" applyNumberFormat="1" applyFont="1" applyBorder="1" applyAlignment="1">
      <alignment horizontal="center" vertical="top"/>
    </xf>
    <xf numFmtId="4" fontId="23" fillId="0" borderId="14" xfId="13" applyNumberFormat="1" applyFont="1" applyBorder="1" applyAlignment="1">
      <alignment horizontal="center" vertical="top" wrapText="1"/>
    </xf>
    <xf numFmtId="0" fontId="99" fillId="0" borderId="29" xfId="24" applyFont="1" applyBorder="1" applyAlignment="1">
      <alignment vertical="center" wrapText="1"/>
    </xf>
    <xf numFmtId="49" fontId="99" fillId="0" borderId="29" xfId="24" applyNumberFormat="1" applyFont="1" applyBorder="1" applyAlignment="1">
      <alignment horizontal="left"/>
    </xf>
    <xf numFmtId="165" fontId="99" fillId="0" borderId="29" xfId="24" applyNumberFormat="1" applyFont="1" applyBorder="1" applyAlignment="1">
      <alignment horizontal="right"/>
    </xf>
    <xf numFmtId="0" fontId="93" fillId="0" borderId="31" xfId="23" applyFont="1" applyBorder="1" applyAlignment="1">
      <alignment horizontal="left" vertical="top"/>
    </xf>
    <xf numFmtId="4" fontId="93" fillId="0" borderId="34" xfId="26" applyNumberFormat="1" applyFont="1" applyBorder="1" applyAlignment="1">
      <alignment horizontal="left" vertical="top" wrapText="1"/>
    </xf>
    <xf numFmtId="4" fontId="93" fillId="0" borderId="34" xfId="26" applyNumberFormat="1" applyFont="1" applyBorder="1" applyAlignment="1">
      <alignment horizontal="right" vertical="top"/>
    </xf>
    <xf numFmtId="4" fontId="93" fillId="0" borderId="30" xfId="27" applyNumberFormat="1" applyFont="1" applyBorder="1" applyAlignment="1">
      <alignment horizontal="right" vertical="top"/>
    </xf>
    <xf numFmtId="169" fontId="100" fillId="0" borderId="13" xfId="27" applyNumberFormat="1" applyFont="1" applyFill="1" applyBorder="1" applyAlignment="1">
      <alignment horizontal="right" vertical="top"/>
    </xf>
    <xf numFmtId="169" fontId="100" fillId="0" borderId="0" xfId="27" applyNumberFormat="1" applyFont="1" applyFill="1" applyBorder="1" applyAlignment="1">
      <alignment horizontal="right" vertical="top"/>
    </xf>
    <xf numFmtId="2" fontId="100" fillId="0" borderId="0" xfId="27" applyNumberFormat="1" applyFont="1" applyFill="1" applyBorder="1" applyAlignment="1">
      <alignment horizontal="right" vertical="top"/>
    </xf>
    <xf numFmtId="0" fontId="2" fillId="0" borderId="0" xfId="23" applyFont="1" applyBorder="1"/>
    <xf numFmtId="0" fontId="101" fillId="0" borderId="0" xfId="23" applyFont="1"/>
    <xf numFmtId="0" fontId="2" fillId="0" borderId="0" xfId="23" applyFont="1"/>
    <xf numFmtId="0" fontId="93" fillId="0" borderId="34" xfId="23" applyFont="1" applyBorder="1" applyAlignment="1">
      <alignment horizontal="left" vertical="top"/>
    </xf>
    <xf numFmtId="4" fontId="93" fillId="0" borderId="34" xfId="26" applyNumberFormat="1" applyFont="1" applyBorder="1" applyAlignment="1">
      <alignment horizontal="left" vertical="top"/>
    </xf>
    <xf numFmtId="4" fontId="25" fillId="3" borderId="7" xfId="13" applyNumberFormat="1" applyFont="1" applyFill="1" applyBorder="1" applyAlignment="1">
      <alignment horizontal="right" vertical="top"/>
    </xf>
    <xf numFmtId="49" fontId="82" fillId="0" borderId="0" xfId="24" applyNumberFormat="1" applyFont="1" applyBorder="1" applyAlignment="1">
      <alignment horizontal="left"/>
    </xf>
    <xf numFmtId="165" fontId="82" fillId="0" borderId="0" xfId="24" applyNumberFormat="1" applyFont="1" applyBorder="1" applyAlignment="1">
      <alignment horizontal="right"/>
    </xf>
    <xf numFmtId="44" fontId="82" fillId="0" borderId="12" xfId="24" applyNumberFormat="1" applyFont="1" applyBorder="1" applyAlignment="1">
      <alignment horizontal="center"/>
    </xf>
    <xf numFmtId="49" fontId="93" fillId="0" borderId="13" xfId="23" quotePrefix="1" applyNumberFormat="1" applyFont="1" applyBorder="1" applyAlignment="1">
      <alignment horizontal="left" vertical="top"/>
    </xf>
    <xf numFmtId="0" fontId="91" fillId="0" borderId="0" xfId="23" applyFont="1" applyBorder="1" applyAlignment="1">
      <alignment horizontal="left" vertical="top" wrapText="1"/>
    </xf>
    <xf numFmtId="169" fontId="91" fillId="0" borderId="12" xfId="27" applyNumberFormat="1" applyFont="1" applyBorder="1" applyAlignment="1">
      <alignment horizontal="center" vertical="top"/>
    </xf>
    <xf numFmtId="0" fontId="74" fillId="0" borderId="13" xfId="23" applyFont="1" applyBorder="1" applyAlignment="1">
      <alignment horizontal="left" vertical="top"/>
    </xf>
    <xf numFmtId="0" fontId="77" fillId="0" borderId="0" xfId="23" applyFont="1" applyBorder="1" applyAlignment="1">
      <alignment horizontal="center" vertical="top" wrapText="1"/>
    </xf>
    <xf numFmtId="4" fontId="77" fillId="0" borderId="0" xfId="26" applyNumberFormat="1" applyFont="1" applyBorder="1" applyAlignment="1">
      <alignment horizontal="right" vertical="top"/>
    </xf>
    <xf numFmtId="169" fontId="77" fillId="0" borderId="12" xfId="27" applyNumberFormat="1" applyFont="1" applyBorder="1" applyAlignment="1">
      <alignment horizontal="center" vertical="top"/>
    </xf>
    <xf numFmtId="4" fontId="25" fillId="3" borderId="15" xfId="13" applyNumberFormat="1" applyFont="1" applyFill="1" applyBorder="1" applyAlignment="1">
      <alignment horizontal="right" vertical="top"/>
    </xf>
    <xf numFmtId="44" fontId="72" fillId="0" borderId="37" xfId="24" applyNumberFormat="1" applyFont="1" applyBorder="1" applyAlignment="1">
      <alignment horizontal="center"/>
    </xf>
    <xf numFmtId="49" fontId="74" fillId="0" borderId="0" xfId="23" applyNumberFormat="1" applyFont="1" applyBorder="1" applyAlignment="1">
      <alignment vertical="center" wrapText="1"/>
    </xf>
    <xf numFmtId="0" fontId="74" fillId="0" borderId="0" xfId="23" applyFont="1" applyBorder="1" applyAlignment="1">
      <alignment horizontal="left" wrapText="1"/>
    </xf>
    <xf numFmtId="4" fontId="74" fillId="0" borderId="0" xfId="25" applyNumberFormat="1" applyFont="1" applyBorder="1" applyAlignment="1">
      <alignment horizontal="right" wrapText="1"/>
    </xf>
    <xf numFmtId="168" fontId="74" fillId="0" borderId="0" xfId="25" applyNumberFormat="1" applyFont="1" applyBorder="1" applyAlignment="1">
      <alignment horizontal="right" wrapText="1"/>
    </xf>
    <xf numFmtId="44" fontId="74" fillId="0" borderId="12" xfId="25" applyNumberFormat="1" applyFont="1" applyBorder="1" applyAlignment="1">
      <alignment horizontal="center" wrapText="1"/>
    </xf>
    <xf numFmtId="0" fontId="95" fillId="0" borderId="12" xfId="23" applyFont="1" applyBorder="1" applyAlignment="1">
      <alignment horizontal="center"/>
    </xf>
    <xf numFmtId="4" fontId="95" fillId="0" borderId="0" xfId="23" applyNumberFormat="1" applyFont="1" applyBorder="1" applyAlignment="1">
      <alignment wrapText="1"/>
    </xf>
    <xf numFmtId="168" fontId="95" fillId="0" borderId="0" xfId="23" applyNumberFormat="1" applyFont="1" applyBorder="1" applyAlignment="1">
      <alignment wrapText="1"/>
    </xf>
    <xf numFmtId="0" fontId="95" fillId="0" borderId="0" xfId="23" applyFont="1" applyBorder="1" applyAlignment="1">
      <alignment horizontal="center" wrapText="1"/>
    </xf>
    <xf numFmtId="0" fontId="77" fillId="0" borderId="0" xfId="23" applyFont="1" applyBorder="1" applyAlignment="1">
      <alignment horizontal="left" vertical="top" wrapText="1"/>
    </xf>
    <xf numFmtId="0" fontId="3" fillId="0" borderId="12" xfId="23" applyBorder="1" applyAlignment="1">
      <alignment horizontal="center"/>
    </xf>
    <xf numFmtId="0" fontId="78" fillId="0" borderId="10" xfId="23" applyFont="1" applyBorder="1" applyAlignment="1">
      <alignment horizontal="left" vertical="top" wrapText="1"/>
    </xf>
    <xf numFmtId="169" fontId="79" fillId="0" borderId="11" xfId="27" applyNumberFormat="1" applyFont="1" applyBorder="1" applyAlignment="1">
      <alignment horizontal="center" vertical="top"/>
    </xf>
    <xf numFmtId="0" fontId="73" fillId="0" borderId="9" xfId="23" applyFont="1" applyBorder="1" applyAlignment="1">
      <alignment vertical="center"/>
    </xf>
    <xf numFmtId="49" fontId="72" fillId="0" borderId="9" xfId="24" applyNumberFormat="1" applyFont="1" applyBorder="1" applyAlignment="1">
      <alignment horizontal="left"/>
    </xf>
    <xf numFmtId="165" fontId="72" fillId="0" borderId="9" xfId="24" applyNumberFormat="1" applyFont="1" applyBorder="1" applyAlignment="1">
      <alignment horizontal="right"/>
    </xf>
    <xf numFmtId="0" fontId="3" fillId="0" borderId="14" xfId="23" applyBorder="1"/>
    <xf numFmtId="0" fontId="77" fillId="0" borderId="7" xfId="23" applyFont="1" applyBorder="1" applyAlignment="1">
      <alignment horizontal="left" vertical="top" wrapText="1"/>
    </xf>
    <xf numFmtId="4" fontId="3" fillId="0" borderId="7" xfId="23" applyNumberFormat="1" applyBorder="1"/>
    <xf numFmtId="168" fontId="3" fillId="0" borderId="7" xfId="23" applyNumberFormat="1" applyBorder="1"/>
    <xf numFmtId="0" fontId="3" fillId="0" borderId="15" xfId="23" applyBorder="1" applyAlignment="1">
      <alignment horizontal="center"/>
    </xf>
    <xf numFmtId="0" fontId="72" fillId="0" borderId="8" xfId="24" applyFont="1" applyBorder="1" applyAlignment="1">
      <alignment horizontal="left" vertical="center"/>
    </xf>
    <xf numFmtId="49" fontId="74" fillId="0" borderId="13" xfId="23" applyNumberFormat="1" applyFont="1" applyBorder="1" applyAlignment="1">
      <alignment horizontal="left" vertical="top"/>
    </xf>
    <xf numFmtId="0" fontId="95" fillId="0" borderId="13" xfId="23" applyFont="1" applyBorder="1" applyAlignment="1">
      <alignment horizontal="left" vertical="top" wrapText="1"/>
    </xf>
    <xf numFmtId="0" fontId="93" fillId="0" borderId="13" xfId="23" applyFont="1" applyBorder="1" applyAlignment="1">
      <alignment horizontal="left" vertical="top"/>
    </xf>
    <xf numFmtId="169" fontId="77" fillId="0" borderId="42" xfId="27" applyNumberFormat="1" applyFont="1" applyBorder="1" applyAlignment="1">
      <alignment horizontal="center" vertical="top"/>
    </xf>
    <xf numFmtId="0" fontId="3" fillId="0" borderId="10" xfId="23" applyBorder="1"/>
    <xf numFmtId="0" fontId="3" fillId="0" borderId="11" xfId="23" applyBorder="1" applyAlignment="1">
      <alignment horizontal="center"/>
    </xf>
    <xf numFmtId="49" fontId="97" fillId="3" borderId="6" xfId="13" applyNumberFormat="1" applyFont="1" applyFill="1" applyBorder="1" applyAlignment="1">
      <alignment horizontal="left" vertical="top"/>
    </xf>
    <xf numFmtId="0" fontId="94" fillId="0" borderId="13" xfId="23" quotePrefix="1" applyFont="1" applyBorder="1" applyAlignment="1">
      <alignment horizontal="left" vertical="top"/>
    </xf>
    <xf numFmtId="169" fontId="92" fillId="0" borderId="12" xfId="27" applyNumberFormat="1" applyFont="1" applyBorder="1" applyAlignment="1">
      <alignment horizontal="center" vertical="top"/>
    </xf>
    <xf numFmtId="169" fontId="92" fillId="0" borderId="17" xfId="27" applyNumberFormat="1" applyFont="1" applyBorder="1" applyAlignment="1">
      <alignment horizontal="center" vertical="top"/>
    </xf>
    <xf numFmtId="0" fontId="95" fillId="0" borderId="17" xfId="23" applyFont="1" applyBorder="1" applyAlignment="1">
      <alignment horizontal="center"/>
    </xf>
    <xf numFmtId="4" fontId="92" fillId="0" borderId="17" xfId="27" applyNumberFormat="1" applyFont="1" applyBorder="1" applyAlignment="1">
      <alignment horizontal="right"/>
    </xf>
    <xf numFmtId="168" fontId="92" fillId="0" borderId="0" xfId="26" applyNumberFormat="1" applyFont="1" applyBorder="1" applyAlignment="1">
      <alignment horizontal="right"/>
    </xf>
    <xf numFmtId="169" fontId="92" fillId="0" borderId="17" xfId="27" applyNumberFormat="1" applyFont="1" applyBorder="1" applyAlignment="1">
      <alignment horizontal="center"/>
    </xf>
    <xf numFmtId="169" fontId="92" fillId="0" borderId="18" xfId="27" applyNumberFormat="1" applyFont="1" applyBorder="1" applyAlignment="1">
      <alignment horizontal="center" vertical="top"/>
    </xf>
    <xf numFmtId="0" fontId="93" fillId="0" borderId="14" xfId="23" applyFont="1" applyBorder="1" applyAlignment="1">
      <alignment horizontal="left" vertical="top"/>
    </xf>
    <xf numFmtId="4" fontId="93" fillId="0" borderId="6" xfId="26" applyNumberFormat="1" applyFont="1" applyBorder="1" applyAlignment="1">
      <alignment horizontal="left" vertical="top" wrapText="1"/>
    </xf>
    <xf numFmtId="4" fontId="93" fillId="0" borderId="6" xfId="26" applyNumberFormat="1" applyFont="1" applyBorder="1" applyAlignment="1">
      <alignment horizontal="left" vertical="top"/>
    </xf>
    <xf numFmtId="4" fontId="93" fillId="0" borderId="6" xfId="27" applyNumberFormat="1" applyFont="1" applyBorder="1" applyAlignment="1">
      <alignment horizontal="right" vertical="top"/>
    </xf>
    <xf numFmtId="49" fontId="99" fillId="0" borderId="41" xfId="24" quotePrefix="1" applyNumberFormat="1" applyFont="1" applyBorder="1"/>
    <xf numFmtId="44" fontId="99" fillId="0" borderId="43" xfId="24" applyNumberFormat="1" applyFont="1" applyBorder="1" applyAlignment="1">
      <alignment horizontal="center"/>
    </xf>
    <xf numFmtId="16" fontId="94" fillId="0" borderId="13" xfId="23" applyNumberFormat="1" applyFont="1" applyBorder="1" applyAlignment="1">
      <alignment horizontal="left" vertical="top"/>
    </xf>
    <xf numFmtId="0" fontId="93" fillId="0" borderId="30" xfId="23" applyFont="1" applyBorder="1" applyAlignment="1">
      <alignment horizontal="left" vertical="top"/>
    </xf>
    <xf numFmtId="4" fontId="93" fillId="0" borderId="34" xfId="27" applyNumberFormat="1" applyFont="1" applyBorder="1" applyAlignment="1">
      <alignment horizontal="right" vertical="top"/>
    </xf>
    <xf numFmtId="49" fontId="25" fillId="3" borderId="45" xfId="13" applyNumberFormat="1" applyFont="1" applyFill="1" applyBorder="1" applyAlignment="1">
      <alignment horizontal="center" vertical="top"/>
    </xf>
    <xf numFmtId="0" fontId="27" fillId="3" borderId="46" xfId="16" applyFont="1" applyFill="1" applyBorder="1"/>
    <xf numFmtId="0" fontId="28" fillId="3" borderId="46" xfId="13" applyFont="1" applyFill="1" applyBorder="1" applyAlignment="1">
      <alignment horizontal="center"/>
    </xf>
    <xf numFmtId="4" fontId="28" fillId="3" borderId="46" xfId="13" applyNumberFormat="1" applyFont="1" applyFill="1" applyBorder="1"/>
    <xf numFmtId="4" fontId="29" fillId="3" borderId="46" xfId="13" applyNumberFormat="1" applyFont="1" applyFill="1" applyBorder="1"/>
    <xf numFmtId="0" fontId="28" fillId="3" borderId="47" xfId="13" applyFont="1" applyFill="1" applyBorder="1"/>
    <xf numFmtId="49" fontId="30" fillId="0" borderId="45" xfId="13" applyNumberFormat="1" applyFont="1" applyBorder="1" applyAlignment="1">
      <alignment vertical="center" readingOrder="1"/>
    </xf>
    <xf numFmtId="0" fontId="30" fillId="0" borderId="45" xfId="13" applyFont="1" applyBorder="1" applyAlignment="1">
      <alignment vertical="center" readingOrder="1"/>
    </xf>
    <xf numFmtId="0" fontId="31" fillId="0" borderId="46" xfId="13" applyFont="1" applyBorder="1" applyAlignment="1">
      <alignment vertical="center" readingOrder="1"/>
    </xf>
    <xf numFmtId="4" fontId="31" fillId="0" borderId="46" xfId="13" applyNumberFormat="1" applyFont="1" applyBorder="1" applyAlignment="1">
      <alignment vertical="center" readingOrder="1"/>
    </xf>
    <xf numFmtId="4" fontId="32" fillId="0" borderId="46" xfId="13" applyNumberFormat="1" applyFont="1" applyBorder="1" applyAlignment="1">
      <alignment vertical="center" readingOrder="1"/>
    </xf>
    <xf numFmtId="0" fontId="31" fillId="0" borderId="47" xfId="13" applyFont="1" applyBorder="1" applyAlignment="1">
      <alignment vertical="center" readingOrder="1"/>
    </xf>
    <xf numFmtId="0" fontId="9" fillId="0" borderId="13" xfId="14" applyFont="1" applyFill="1" applyBorder="1" applyAlignment="1">
      <alignment horizontal="center" vertical="top"/>
    </xf>
    <xf numFmtId="0" fontId="7" fillId="0" borderId="17" xfId="14" applyFont="1" applyFill="1" applyBorder="1" applyAlignment="1">
      <alignment horizontal="justify"/>
    </xf>
    <xf numFmtId="0" fontId="9" fillId="0" borderId="13" xfId="14" applyFont="1" applyFill="1" applyBorder="1" applyAlignment="1">
      <alignment horizontal="center"/>
    </xf>
    <xf numFmtId="0" fontId="9" fillId="0" borderId="17" xfId="14" applyFont="1" applyFill="1" applyBorder="1" applyAlignment="1">
      <alignment horizontal="center"/>
    </xf>
    <xf numFmtId="4" fontId="46" fillId="0" borderId="0" xfId="14" applyNumberFormat="1" applyFont="1" applyFill="1" applyBorder="1" applyAlignment="1">
      <alignment horizontal="center"/>
    </xf>
    <xf numFmtId="4" fontId="26" fillId="0" borderId="17" xfId="14" applyNumberFormat="1" applyFill="1" applyBorder="1"/>
    <xf numFmtId="0" fontId="44" fillId="0" borderId="0" xfId="13" applyFont="1" applyFill="1"/>
    <xf numFmtId="0" fontId="18" fillId="0" borderId="0" xfId="13" applyFill="1"/>
    <xf numFmtId="49" fontId="102" fillId="0" borderId="44" xfId="13" applyNumberFormat="1" applyFont="1" applyBorder="1" applyAlignment="1">
      <alignment horizontal="justify" vertical="top"/>
    </xf>
    <xf numFmtId="0" fontId="102" fillId="0" borderId="44" xfId="13" applyFont="1" applyBorder="1" applyAlignment="1">
      <alignment horizontal="center" vertical="top" readingOrder="1"/>
    </xf>
    <xf numFmtId="0" fontId="102" fillId="0" borderId="44" xfId="13" applyFont="1" applyBorder="1" applyAlignment="1">
      <alignment horizontal="center" vertical="top"/>
    </xf>
    <xf numFmtId="4" fontId="102" fillId="0" borderId="44" xfId="13" applyNumberFormat="1" applyFont="1" applyBorder="1" applyAlignment="1">
      <alignment horizontal="center" vertical="top"/>
    </xf>
    <xf numFmtId="4" fontId="102" fillId="0" borderId="44" xfId="13" applyNumberFormat="1" applyFont="1" applyBorder="1" applyAlignment="1">
      <alignment horizontal="center" vertical="top" wrapText="1"/>
    </xf>
    <xf numFmtId="49" fontId="19" fillId="0" borderId="49" xfId="13" applyNumberFormat="1" applyFont="1" applyBorder="1" applyAlignment="1">
      <alignment horizontal="left" vertical="top"/>
    </xf>
    <xf numFmtId="0" fontId="19" fillId="0" borderId="49" xfId="13" applyFont="1" applyBorder="1" applyAlignment="1">
      <alignment horizontal="justify" vertical="top" readingOrder="1"/>
    </xf>
    <xf numFmtId="0" fontId="20" fillId="0" borderId="49" xfId="13" applyFont="1" applyBorder="1" applyAlignment="1">
      <alignment horizontal="center"/>
    </xf>
    <xf numFmtId="0" fontId="20" fillId="0" borderId="49" xfId="13" applyFont="1" applyBorder="1"/>
    <xf numFmtId="49" fontId="25" fillId="4" borderId="45" xfId="13" applyNumberFormat="1" applyFont="1" applyFill="1" applyBorder="1" applyAlignment="1">
      <alignment horizontal="center" vertical="top"/>
    </xf>
    <xf numFmtId="0" fontId="27" fillId="4" borderId="46" xfId="0" applyFont="1" applyFill="1" applyBorder="1"/>
    <xf numFmtId="0" fontId="28" fillId="4" borderId="46" xfId="13" applyFont="1" applyFill="1" applyBorder="1" applyAlignment="1">
      <alignment horizontal="center"/>
    </xf>
    <xf numFmtId="4" fontId="28" fillId="4" borderId="46" xfId="13" applyNumberFormat="1" applyFont="1" applyFill="1" applyBorder="1"/>
    <xf numFmtId="0" fontId="28" fillId="4" borderId="47" xfId="13" applyFont="1" applyFill="1" applyBorder="1"/>
    <xf numFmtId="49" fontId="30" fillId="4" borderId="10" xfId="13" applyNumberFormat="1" applyFont="1" applyFill="1" applyBorder="1" applyAlignment="1">
      <alignment vertical="center" readingOrder="1"/>
    </xf>
    <xf numFmtId="0" fontId="27" fillId="4" borderId="5" xfId="0" applyFont="1" applyFill="1" applyBorder="1"/>
    <xf numFmtId="0" fontId="31" fillId="4" borderId="5" xfId="13" applyFont="1" applyFill="1" applyBorder="1" applyAlignment="1">
      <alignment vertical="center" readingOrder="1"/>
    </xf>
    <xf numFmtId="4" fontId="31" fillId="4" borderId="5" xfId="13" applyNumberFormat="1" applyFont="1" applyFill="1" applyBorder="1" applyAlignment="1">
      <alignment vertical="center" readingOrder="1"/>
    </xf>
    <xf numFmtId="0" fontId="31" fillId="4" borderId="11" xfId="13" applyFont="1" applyFill="1" applyBorder="1" applyAlignment="1">
      <alignment vertical="center" readingOrder="1"/>
    </xf>
    <xf numFmtId="0" fontId="18" fillId="0" borderId="0" xfId="13" applyAlignment="1">
      <alignment horizontal="center"/>
    </xf>
    <xf numFmtId="49" fontId="70" fillId="4" borderId="48" xfId="18" applyNumberFormat="1" applyFont="1" applyFill="1" applyBorder="1" applyAlignment="1">
      <alignment horizontal="center" vertical="top"/>
    </xf>
    <xf numFmtId="0" fontId="70" fillId="4" borderId="49" xfId="18" applyFont="1" applyFill="1" applyBorder="1" applyAlignment="1">
      <alignment vertical="center" readingOrder="1"/>
    </xf>
    <xf numFmtId="0" fontId="31" fillId="4" borderId="49" xfId="18" applyFont="1" applyFill="1" applyBorder="1" applyAlignment="1">
      <alignment vertical="center" readingOrder="1"/>
    </xf>
    <xf numFmtId="4" fontId="31" fillId="4" borderId="49" xfId="18" applyNumberFormat="1" applyFont="1" applyFill="1" applyBorder="1" applyAlignment="1">
      <alignment vertical="center" readingOrder="1"/>
    </xf>
    <xf numFmtId="0" fontId="31" fillId="4" borderId="50" xfId="18" applyFont="1" applyFill="1" applyBorder="1" applyAlignment="1">
      <alignment vertical="center" readingOrder="1"/>
    </xf>
    <xf numFmtId="0" fontId="0" fillId="0" borderId="51" xfId="0" applyBorder="1" applyAlignment="1">
      <alignment horizontal="center" vertical="top"/>
    </xf>
    <xf numFmtId="0" fontId="7" fillId="0" borderId="51" xfId="0" applyFont="1" applyBorder="1" applyAlignment="1">
      <alignment horizontal="justify" vertical="top"/>
    </xf>
    <xf numFmtId="0" fontId="7" fillId="0" borderId="51" xfId="0" applyFont="1" applyBorder="1" applyAlignment="1">
      <alignment horizontal="center"/>
    </xf>
    <xf numFmtId="0" fontId="7" fillId="0" borderId="51" xfId="0" applyFont="1" applyBorder="1" applyAlignment="1">
      <alignment horizontal="center" wrapText="1"/>
    </xf>
    <xf numFmtId="4" fontId="7" fillId="0" borderId="51" xfId="0" applyNumberFormat="1" applyFont="1" applyBorder="1" applyAlignment="1">
      <alignment horizontal="right" wrapText="1"/>
    </xf>
    <xf numFmtId="4" fontId="0" fillId="0" borderId="51" xfId="0" applyNumberFormat="1" applyBorder="1"/>
    <xf numFmtId="49" fontId="68" fillId="0" borderId="17" xfId="0" applyNumberFormat="1" applyFont="1" applyBorder="1" applyAlignment="1">
      <alignment horizontal="center" vertical="center"/>
    </xf>
    <xf numFmtId="0" fontId="26" fillId="0" borderId="17" xfId="0" applyFont="1" applyBorder="1" applyAlignment="1">
      <alignment horizontal="left" vertical="top" wrapText="1" readingOrder="1"/>
    </xf>
    <xf numFmtId="0" fontId="103" fillId="0" borderId="17" xfId="0" applyFont="1" applyBorder="1" applyAlignment="1">
      <alignment horizontal="center" vertical="center"/>
    </xf>
    <xf numFmtId="4" fontId="103" fillId="0" borderId="17" xfId="0" applyNumberFormat="1" applyFont="1" applyBorder="1" applyAlignment="1">
      <alignment vertical="center" readingOrder="1"/>
    </xf>
    <xf numFmtId="4" fontId="103" fillId="0" borderId="17" xfId="0" applyNumberFormat="1" applyFont="1" applyBorder="1" applyAlignment="1">
      <alignment horizontal="right" vertical="center"/>
    </xf>
    <xf numFmtId="0" fontId="103" fillId="0" borderId="17" xfId="0" applyFont="1" applyBorder="1" applyAlignment="1">
      <alignment vertical="center" readingOrder="1"/>
    </xf>
    <xf numFmtId="0" fontId="9" fillId="0" borderId="17" xfId="18" applyFont="1" applyBorder="1" applyAlignment="1">
      <alignment horizontal="center" vertical="top"/>
    </xf>
    <xf numFmtId="0" fontId="7" fillId="0" borderId="17" xfId="0" applyFont="1" applyBorder="1" applyAlignment="1">
      <alignment horizontal="justify"/>
    </xf>
    <xf numFmtId="0" fontId="9" fillId="0" borderId="17" xfId="0" applyFont="1" applyBorder="1" applyAlignment="1">
      <alignment horizontal="center"/>
    </xf>
    <xf numFmtId="1" fontId="9" fillId="0" borderId="17" xfId="0" applyNumberFormat="1" applyFont="1" applyBorder="1" applyAlignment="1">
      <alignment horizontal="center" readingOrder="1"/>
    </xf>
    <xf numFmtId="4" fontId="7" fillId="0" borderId="17" xfId="0" applyNumberFormat="1" applyFont="1" applyBorder="1" applyAlignment="1" applyProtection="1">
      <alignment horizontal="right"/>
      <protection locked="0"/>
    </xf>
    <xf numFmtId="4" fontId="26" fillId="0" borderId="17" xfId="0" applyNumberFormat="1" applyFont="1" applyBorder="1"/>
    <xf numFmtId="4" fontId="26" fillId="0" borderId="17" xfId="0" applyNumberFormat="1" applyFont="1" applyBorder="1" applyAlignment="1">
      <alignment horizontal="right"/>
    </xf>
    <xf numFmtId="0" fontId="7" fillId="0" borderId="17" xfId="0" applyFont="1" applyBorder="1" applyAlignment="1">
      <alignment horizontal="justify" wrapText="1"/>
    </xf>
    <xf numFmtId="0" fontId="7" fillId="0" borderId="17" xfId="0" applyFont="1" applyBorder="1" applyAlignment="1">
      <alignment horizontal="justify" vertical="top"/>
    </xf>
    <xf numFmtId="0" fontId="0" fillId="0" borderId="17" xfId="0" applyBorder="1" applyAlignment="1">
      <alignment horizontal="center" vertical="top" wrapText="1"/>
    </xf>
    <xf numFmtId="4" fontId="7" fillId="0" borderId="0" xfId="5" applyNumberFormat="1" applyAlignment="1">
      <alignment horizontal="left" vertical="top" wrapText="1"/>
    </xf>
    <xf numFmtId="0" fontId="54" fillId="0" borderId="17" xfId="0" applyFont="1" applyBorder="1" applyAlignment="1">
      <alignment horizontal="center" wrapText="1"/>
    </xf>
    <xf numFmtId="172" fontId="26" fillId="0" borderId="17" xfId="0" applyNumberFormat="1" applyFont="1" applyBorder="1" applyAlignment="1">
      <alignment horizontal="right" wrapText="1"/>
    </xf>
    <xf numFmtId="172" fontId="26" fillId="0" borderId="17" xfId="0" applyNumberFormat="1" applyFont="1" applyBorder="1" applyAlignment="1">
      <alignment horizontal="center" wrapText="1"/>
    </xf>
    <xf numFmtId="0" fontId="26" fillId="0" borderId="17" xfId="0" applyFont="1" applyBorder="1" applyAlignment="1">
      <alignment horizontal="center" vertical="top" wrapText="1"/>
    </xf>
    <xf numFmtId="4" fontId="7" fillId="0" borderId="0" xfId="5" applyNumberFormat="1" applyAlignment="1">
      <alignment vertical="top" wrapText="1"/>
    </xf>
    <xf numFmtId="0" fontId="54" fillId="0" borderId="17" xfId="0" applyFont="1" applyBorder="1" applyAlignment="1">
      <alignment horizontal="left" vertical="top" wrapText="1"/>
    </xf>
    <xf numFmtId="0" fontId="7" fillId="0" borderId="0" xfId="0" applyFont="1" applyAlignment="1">
      <alignment vertical="top" wrapText="1"/>
    </xf>
    <xf numFmtId="1" fontId="46" fillId="0" borderId="17" xfId="0" applyNumberFormat="1" applyFont="1" applyBorder="1" applyAlignment="1">
      <alignment horizontal="center" readingOrder="1"/>
    </xf>
    <xf numFmtId="0" fontId="7" fillId="0" borderId="0" xfId="0" applyFont="1" applyAlignment="1">
      <alignment horizontal="left" vertical="top" wrapText="1"/>
    </xf>
    <xf numFmtId="1" fontId="36" fillId="0" borderId="17" xfId="0" applyNumberFormat="1" applyFont="1" applyBorder="1" applyAlignment="1">
      <alignment horizontal="center" readingOrder="1"/>
    </xf>
    <xf numFmtId="0" fontId="36" fillId="0" borderId="17" xfId="0" applyFont="1" applyBorder="1" applyAlignment="1">
      <alignment horizontal="center" wrapText="1"/>
    </xf>
    <xf numFmtId="0" fontId="38" fillId="0" borderId="0" xfId="0" applyFont="1" applyAlignment="1">
      <alignment vertical="top" wrapText="1"/>
    </xf>
    <xf numFmtId="0" fontId="7" fillId="0" borderId="0" xfId="0" applyFont="1" applyAlignment="1">
      <alignment vertical="center" wrapText="1"/>
    </xf>
    <xf numFmtId="0" fontId="7" fillId="5" borderId="0" xfId="0" applyFont="1" applyFill="1" applyAlignment="1">
      <alignment horizontal="left" vertical="top" wrapText="1"/>
    </xf>
    <xf numFmtId="0" fontId="7" fillId="5" borderId="0" xfId="0" applyFont="1" applyFill="1" applyAlignment="1">
      <alignment vertical="top" wrapText="1"/>
    </xf>
    <xf numFmtId="0" fontId="9" fillId="0" borderId="17" xfId="0" applyFont="1" applyBorder="1" applyAlignment="1">
      <alignment horizontal="center" vertical="top"/>
    </xf>
    <xf numFmtId="0" fontId="38" fillId="0" borderId="17" xfId="6" applyFont="1" applyBorder="1" applyAlignment="1">
      <alignment horizontal="left" vertical="top" wrapText="1"/>
    </xf>
    <xf numFmtId="0" fontId="38" fillId="0" borderId="17" xfId="6" applyFont="1" applyBorder="1"/>
    <xf numFmtId="4" fontId="7" fillId="0" borderId="17" xfId="0" applyNumberFormat="1" applyFont="1" applyBorder="1" applyAlignment="1">
      <alignment wrapText="1"/>
    </xf>
    <xf numFmtId="4" fontId="0" fillId="0" borderId="17" xfId="0" applyNumberFormat="1" applyBorder="1"/>
    <xf numFmtId="0" fontId="8" fillId="0" borderId="17" xfId="6" applyBorder="1"/>
    <xf numFmtId="0" fontId="38" fillId="0" borderId="17" xfId="6" applyFont="1" applyBorder="1" applyAlignment="1">
      <alignment horizontal="center" wrapText="1"/>
    </xf>
    <xf numFmtId="0" fontId="0" fillId="0" borderId="17" xfId="0" applyBorder="1" applyAlignment="1">
      <alignment horizontal="center" vertical="top"/>
    </xf>
    <xf numFmtId="0" fontId="7" fillId="0" borderId="17" xfId="0" applyFont="1" applyBorder="1" applyAlignment="1">
      <alignment horizontal="center"/>
    </xf>
    <xf numFmtId="0" fontId="7" fillId="0" borderId="17" xfId="0" applyFont="1" applyBorder="1" applyAlignment="1">
      <alignment horizontal="center" wrapText="1"/>
    </xf>
    <xf numFmtId="0" fontId="7" fillId="0" borderId="13" xfId="0" applyFont="1" applyBorder="1" applyAlignment="1">
      <alignment horizontal="justify" vertical="top"/>
    </xf>
    <xf numFmtId="0" fontId="7" fillId="0" borderId="13" xfId="0" applyFont="1" applyBorder="1" applyAlignment="1">
      <alignment horizontal="center" wrapText="1"/>
    </xf>
    <xf numFmtId="0" fontId="7" fillId="0" borderId="0" xfId="0" applyFont="1" applyAlignment="1">
      <alignment horizontal="justify"/>
    </xf>
    <xf numFmtId="0" fontId="7" fillId="0" borderId="13" xfId="0" applyFont="1" applyBorder="1" applyAlignment="1">
      <alignment horizontal="center"/>
    </xf>
    <xf numFmtId="4" fontId="7" fillId="0" borderId="0" xfId="0" applyNumberFormat="1" applyFont="1" applyAlignment="1">
      <alignment wrapText="1"/>
    </xf>
    <xf numFmtId="4" fontId="7" fillId="0" borderId="0" xfId="0" applyNumberFormat="1" applyFont="1" applyAlignment="1">
      <alignment horizontal="center"/>
    </xf>
    <xf numFmtId="4" fontId="9" fillId="0" borderId="17" xfId="0" applyNumberFormat="1" applyFont="1" applyBorder="1" applyAlignment="1">
      <alignment horizontal="right"/>
    </xf>
    <xf numFmtId="0" fontId="105" fillId="0" borderId="17" xfId="0" applyFont="1" applyBorder="1" applyAlignment="1">
      <alignment horizontal="justify" vertical="top" readingOrder="1"/>
    </xf>
    <xf numFmtId="0" fontId="105" fillId="0" borderId="17" xfId="0" applyFont="1" applyBorder="1" applyAlignment="1">
      <alignment horizontal="center"/>
    </xf>
    <xf numFmtId="4" fontId="7" fillId="0" borderId="17" xfId="0" applyNumberFormat="1" applyFont="1" applyBorder="1" applyAlignment="1">
      <alignment horizontal="right"/>
    </xf>
    <xf numFmtId="2" fontId="9" fillId="0" borderId="17" xfId="0" applyNumberFormat="1" applyFont="1" applyBorder="1" applyAlignment="1">
      <alignment horizontal="right"/>
    </xf>
    <xf numFmtId="0" fontId="104" fillId="0" borderId="17" xfId="0" applyFont="1" applyBorder="1" applyAlignment="1">
      <alignment horizontal="justify" vertical="top" readingOrder="1"/>
    </xf>
    <xf numFmtId="0" fontId="104" fillId="0" borderId="17" xfId="0" applyFont="1" applyBorder="1" applyAlignment="1">
      <alignment horizontal="center"/>
    </xf>
    <xf numFmtId="4" fontId="106" fillId="0" borderId="17" xfId="0" applyNumberFormat="1" applyFont="1" applyBorder="1" applyAlignment="1">
      <alignment horizontal="right"/>
    </xf>
    <xf numFmtId="4" fontId="9" fillId="0" borderId="17" xfId="0" applyNumberFormat="1" applyFont="1" applyBorder="1" applyAlignment="1" applyProtection="1">
      <alignment horizontal="right"/>
      <protection locked="0"/>
    </xf>
    <xf numFmtId="0" fontId="106" fillId="0" borderId="17" xfId="0" applyFont="1" applyBorder="1" applyAlignment="1">
      <alignment horizontal="left" vertical="top" wrapText="1" readingOrder="1"/>
    </xf>
    <xf numFmtId="0" fontId="7" fillId="0" borderId="0" xfId="0" applyFont="1" applyAlignment="1">
      <alignment horizontal="center"/>
    </xf>
    <xf numFmtId="0" fontId="0" fillId="0" borderId="0" xfId="0" applyAlignment="1">
      <alignment horizontal="center"/>
    </xf>
    <xf numFmtId="4" fontId="7" fillId="0" borderId="17" xfId="0" applyNumberFormat="1" applyFont="1" applyBorder="1" applyAlignment="1" applyProtection="1">
      <alignment wrapText="1"/>
      <protection locked="0"/>
    </xf>
    <xf numFmtId="49" fontId="68" fillId="0" borderId="23" xfId="18" applyNumberFormat="1" applyFont="1" applyBorder="1" applyAlignment="1">
      <alignment horizontal="center" vertical="center"/>
    </xf>
    <xf numFmtId="0" fontId="68" fillId="0" borderId="23" xfId="18" applyFont="1" applyBorder="1" applyAlignment="1">
      <alignment vertical="center" readingOrder="1"/>
    </xf>
    <xf numFmtId="0" fontId="68" fillId="0" borderId="23" xfId="18" applyFont="1" applyBorder="1" applyAlignment="1">
      <alignment horizontal="center" vertical="center"/>
    </xf>
    <xf numFmtId="4" fontId="68" fillId="0" borderId="23" xfId="18" applyNumberFormat="1" applyFont="1" applyBorder="1" applyAlignment="1">
      <alignment vertical="center"/>
    </xf>
    <xf numFmtId="4" fontId="68" fillId="0" borderId="23" xfId="18" applyNumberFormat="1" applyFont="1" applyBorder="1" applyAlignment="1" applyProtection="1">
      <alignment vertical="center"/>
      <protection locked="0"/>
    </xf>
    <xf numFmtId="0" fontId="30" fillId="4" borderId="48" xfId="13" applyFont="1" applyFill="1" applyBorder="1" applyAlignment="1">
      <alignment horizontal="center"/>
    </xf>
    <xf numFmtId="0" fontId="25" fillId="4" borderId="49" xfId="13" applyFont="1" applyFill="1" applyBorder="1"/>
    <xf numFmtId="0" fontId="26" fillId="0" borderId="24" xfId="13" applyFont="1" applyBorder="1" applyAlignment="1">
      <alignment horizontal="center"/>
    </xf>
    <xf numFmtId="0" fontId="26" fillId="0" borderId="24" xfId="13" applyFont="1" applyBorder="1"/>
    <xf numFmtId="0" fontId="27" fillId="0" borderId="5" xfId="29" applyFont="1" applyBorder="1"/>
    <xf numFmtId="4" fontId="69" fillId="0" borderId="11" xfId="13" applyNumberFormat="1" applyFont="1" applyBorder="1" applyAlignment="1">
      <alignment horizontal="center" vertical="center"/>
    </xf>
    <xf numFmtId="4" fontId="69" fillId="0" borderId="11" xfId="13" applyNumberFormat="1" applyFont="1" applyBorder="1" applyAlignment="1" applyProtection="1">
      <alignment vertical="center"/>
      <protection locked="0"/>
    </xf>
    <xf numFmtId="4" fontId="30" fillId="0" borderId="25" xfId="13" applyNumberFormat="1" applyFont="1" applyBorder="1" applyAlignment="1">
      <alignment horizontal="center" vertical="center"/>
    </xf>
    <xf numFmtId="4" fontId="30" fillId="0" borderId="25" xfId="13" applyNumberFormat="1" applyFont="1" applyBorder="1" applyAlignment="1" applyProtection="1">
      <alignment vertical="center"/>
      <protection locked="0"/>
    </xf>
    <xf numFmtId="0" fontId="5" fillId="0" borderId="0" xfId="5" applyFont="1" applyAlignment="1" applyProtection="1">
      <alignment horizontal="justify" vertical="top" wrapText="1"/>
      <protection hidden="1"/>
    </xf>
    <xf numFmtId="0" fontId="13" fillId="0" borderId="0" xfId="5" applyFont="1" applyAlignment="1" applyProtection="1">
      <alignment horizontal="justify" vertical="top" wrapText="1"/>
      <protection hidden="1"/>
    </xf>
    <xf numFmtId="0" fontId="93" fillId="0" borderId="0" xfId="23" applyFont="1" applyAlignment="1">
      <alignment horizontal="left" vertical="top" wrapText="1"/>
    </xf>
    <xf numFmtId="0" fontId="91" fillId="0" borderId="0" xfId="23" applyFont="1" applyAlignment="1">
      <alignment horizontal="left" vertical="top" wrapText="1"/>
    </xf>
    <xf numFmtId="0" fontId="93" fillId="0" borderId="13" xfId="23" applyFont="1" applyBorder="1" applyAlignment="1">
      <alignment horizontal="left" vertical="top" wrapText="1"/>
    </xf>
    <xf numFmtId="0" fontId="93" fillId="0" borderId="0" xfId="23" applyFont="1" applyBorder="1" applyAlignment="1">
      <alignment horizontal="left" vertical="top" wrapText="1"/>
    </xf>
    <xf numFmtId="0" fontId="91" fillId="0" borderId="13" xfId="23" applyFont="1" applyBorder="1" applyAlignment="1">
      <alignment horizontal="left" vertical="top" wrapText="1"/>
    </xf>
    <xf numFmtId="0" fontId="91" fillId="0" borderId="0" xfId="23" applyFont="1" applyBorder="1" applyAlignment="1">
      <alignment horizontal="left" vertical="top" wrapText="1"/>
    </xf>
    <xf numFmtId="0" fontId="91" fillId="0" borderId="12" xfId="23" applyFont="1" applyBorder="1" applyAlignment="1">
      <alignment horizontal="left" vertical="top" wrapText="1"/>
    </xf>
    <xf numFmtId="0" fontId="91" fillId="0" borderId="13" xfId="23" applyFont="1" applyBorder="1" applyAlignment="1">
      <alignment horizontal="left" wrapText="1"/>
    </xf>
    <xf numFmtId="0" fontId="91" fillId="0" borderId="0" xfId="23" applyFont="1" applyBorder="1" applyAlignment="1">
      <alignment horizontal="left" wrapText="1"/>
    </xf>
    <xf numFmtId="0" fontId="91" fillId="0" borderId="12" xfId="23" applyFont="1" applyBorder="1" applyAlignment="1">
      <alignment horizontal="left" wrapText="1"/>
    </xf>
  </cellXfs>
  <cellStyles count="30">
    <cellStyle name="20% - Accent1 1 4" xfId="1"/>
    <cellStyle name="Bad 4 4" xfId="2"/>
    <cellStyle name="Dobro 5" xfId="3"/>
    <cellStyle name="Excel Built-in Normal" xfId="4"/>
    <cellStyle name="Navadno" xfId="0" builtinId="0"/>
    <cellStyle name="Navadno 10 2" xfId="24"/>
    <cellStyle name="Navadno 2" xfId="5"/>
    <cellStyle name="Navadno 2 2 2" xfId="16"/>
    <cellStyle name="Navadno 3" xfId="14"/>
    <cellStyle name="Navadno 3 12" xfId="29"/>
    <cellStyle name="Navadno 3 2" xfId="19"/>
    <cellStyle name="Navadno 3 2 2" xfId="23"/>
    <cellStyle name="Navadno 3 3" xfId="17"/>
    <cellStyle name="Navadno 3 3 2" xfId="22"/>
    <cellStyle name="Navadno 4" xfId="13"/>
    <cellStyle name="Navadno 4 2" xfId="18"/>
    <cellStyle name="Navadno 5" xfId="6"/>
    <cellStyle name="Navadno 5 2" xfId="15"/>
    <cellStyle name="Navadno 5 3" xfId="21"/>
    <cellStyle name="Navadno 7" xfId="7"/>
    <cellStyle name="Navadno 7 2" xfId="20"/>
    <cellStyle name="Navadno 8" xfId="8"/>
    <cellStyle name="normal" xfId="9"/>
    <cellStyle name="Normal 2" xfId="10"/>
    <cellStyle name="Normal_1.3.2" xfId="11"/>
    <cellStyle name="Normal_SOCA_ popisi_TOPLOTNE POSTAJE-070725" xfId="28"/>
    <cellStyle name="OPIS" xfId="12"/>
    <cellStyle name="Valuta 2" xfId="27"/>
    <cellStyle name="Vejica 15" xfId="25"/>
    <cellStyle name="Vejica 2" xfId="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0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34"/>
  <sheetViews>
    <sheetView showZeros="0" view="pageBreakPreview" zoomScaleNormal="110" zoomScaleSheetLayoutView="100" workbookViewId="0">
      <selection activeCell="E18" sqref="E18"/>
    </sheetView>
  </sheetViews>
  <sheetFormatPr defaultColWidth="12.75" defaultRowHeight="14.25"/>
  <cols>
    <col min="1" max="1" width="66.625" style="30" customWidth="1"/>
    <col min="2" max="2" width="4.125" style="31" customWidth="1"/>
    <col min="3" max="3" width="11.75" style="28" customWidth="1"/>
    <col min="4" max="7" width="9" style="6" customWidth="1"/>
    <col min="8" max="8" width="10.125" style="6" customWidth="1"/>
    <col min="9" max="251" width="9" style="6" customWidth="1"/>
    <col min="252" max="16384" width="12.75" style="7"/>
  </cols>
  <sheetData>
    <row r="1" spans="1:3">
      <c r="A1" s="2"/>
      <c r="B1" s="3"/>
      <c r="C1" s="5"/>
    </row>
    <row r="2" spans="1:3" ht="15">
      <c r="A2" s="23" t="s">
        <v>527</v>
      </c>
      <c r="B2" s="3"/>
      <c r="C2" s="5"/>
    </row>
    <row r="3" spans="1:3">
      <c r="A3" s="2"/>
      <c r="B3" s="3"/>
      <c r="C3" s="5"/>
    </row>
    <row r="4" spans="1:3">
      <c r="A4" s="386" t="s">
        <v>614</v>
      </c>
      <c r="B4" s="3"/>
      <c r="C4" s="5"/>
    </row>
    <row r="5" spans="1:3">
      <c r="A5" s="2"/>
      <c r="B5" s="3"/>
      <c r="C5" s="5"/>
    </row>
    <row r="6" spans="1:3">
      <c r="A6" s="2"/>
      <c r="B6" s="3"/>
      <c r="C6" s="5"/>
    </row>
    <row r="7" spans="1:3" ht="15">
      <c r="A7" s="394" t="s">
        <v>615</v>
      </c>
      <c r="B7" s="3"/>
      <c r="C7" s="5"/>
    </row>
    <row r="8" spans="1:3" s="6" customFormat="1" ht="15">
      <c r="A8" s="8"/>
      <c r="B8" s="3"/>
      <c r="C8" s="5"/>
    </row>
    <row r="9" spans="1:3" s="6" customFormat="1">
      <c r="A9" s="2"/>
      <c r="B9" s="3"/>
      <c r="C9" s="5"/>
    </row>
    <row r="10" spans="1:3" s="6" customFormat="1" ht="15">
      <c r="A10" s="350" t="s">
        <v>106</v>
      </c>
      <c r="B10" s="12"/>
      <c r="C10" s="15">
        <f>GO!F23</f>
        <v>0</v>
      </c>
    </row>
    <row r="11" spans="1:3" s="6" customFormat="1" ht="28.5">
      <c r="A11" s="351" t="s">
        <v>631</v>
      </c>
      <c r="B11" s="12"/>
      <c r="C11" s="15">
        <f>STROJNE1!F642</f>
        <v>0</v>
      </c>
    </row>
    <row r="12" spans="1:3" s="6" customFormat="1" ht="15">
      <c r="A12" s="350" t="s">
        <v>600</v>
      </c>
      <c r="B12" s="12"/>
      <c r="C12" s="15">
        <f>STROJNE2!F95</f>
        <v>0</v>
      </c>
    </row>
    <row r="13" spans="1:3" s="6" customFormat="1" ht="28.5">
      <c r="A13" s="350" t="s">
        <v>632</v>
      </c>
      <c r="B13" s="12"/>
      <c r="C13" s="15">
        <f>ELEKTRO1!F19</f>
        <v>0</v>
      </c>
    </row>
    <row r="14" spans="1:3" s="6" customFormat="1" ht="15">
      <c r="A14" s="350" t="s">
        <v>601</v>
      </c>
      <c r="B14" s="12"/>
      <c r="C14" s="15">
        <f>ELEKTRO2!F16</f>
        <v>0</v>
      </c>
    </row>
    <row r="15" spans="1:3" s="6" customFormat="1">
      <c r="A15" s="2"/>
      <c r="B15" s="3"/>
      <c r="C15" s="22"/>
    </row>
    <row r="16" spans="1:3" s="6" customFormat="1" ht="15">
      <c r="A16" s="11" t="s">
        <v>107</v>
      </c>
      <c r="B16" s="12"/>
      <c r="C16" s="15">
        <f>SUM(C10:C15)</f>
        <v>0</v>
      </c>
    </row>
    <row r="17" spans="1:5" s="6" customFormat="1" ht="15">
      <c r="A17" s="8"/>
      <c r="B17" s="23"/>
      <c r="C17" s="24"/>
    </row>
    <row r="18" spans="1:5" s="6" customFormat="1" ht="15">
      <c r="A18" s="25" t="s">
        <v>616</v>
      </c>
      <c r="B18" s="23"/>
      <c r="C18" s="24"/>
    </row>
    <row r="19" spans="1:5" s="6" customFormat="1" ht="99.75" customHeight="1">
      <c r="A19" s="786" t="s">
        <v>70</v>
      </c>
      <c r="B19" s="786"/>
      <c r="C19" s="786"/>
    </row>
    <row r="20" spans="1:5" s="6" customFormat="1" ht="28.5" customHeight="1">
      <c r="A20" s="787" t="s">
        <v>625</v>
      </c>
      <c r="B20" s="786"/>
      <c r="C20" s="786"/>
    </row>
    <row r="21" spans="1:5" s="6" customFormat="1">
      <c r="A21" s="26"/>
      <c r="B21" s="27"/>
      <c r="C21" s="5"/>
    </row>
    <row r="22" spans="1:5" s="386" customFormat="1" ht="18">
      <c r="A22" s="384"/>
      <c r="B22" s="385"/>
      <c r="C22" s="384"/>
      <c r="D22" s="384"/>
      <c r="E22" s="384"/>
    </row>
    <row r="23" spans="1:5" s="386" customFormat="1">
      <c r="A23" s="387" t="s">
        <v>609</v>
      </c>
      <c r="B23" s="389"/>
      <c r="C23" s="390" t="s">
        <v>610</v>
      </c>
      <c r="D23" s="391"/>
      <c r="E23" s="391"/>
    </row>
    <row r="24" spans="1:5" s="386" customFormat="1">
      <c r="A24" s="392"/>
      <c r="B24" s="389"/>
      <c r="C24" s="390" t="s">
        <v>612</v>
      </c>
      <c r="D24" s="393"/>
      <c r="E24" s="393"/>
    </row>
    <row r="25" spans="1:5" s="386" customFormat="1">
      <c r="A25" s="392"/>
      <c r="B25" s="389"/>
      <c r="C25" s="390"/>
      <c r="D25" s="393"/>
      <c r="E25" s="393"/>
    </row>
    <row r="26" spans="1:5" s="386" customFormat="1">
      <c r="A26" s="392"/>
      <c r="B26" s="389"/>
      <c r="C26" s="390"/>
      <c r="D26" s="393"/>
      <c r="E26" s="393"/>
    </row>
    <row r="27" spans="1:5" s="386" customFormat="1">
      <c r="A27" s="392"/>
      <c r="C27" s="390"/>
      <c r="D27" s="393"/>
      <c r="E27" s="393"/>
    </row>
    <row r="28" spans="1:5" s="386" customFormat="1">
      <c r="A28" s="392" t="s">
        <v>611</v>
      </c>
      <c r="C28" s="390" t="s">
        <v>610</v>
      </c>
      <c r="D28" s="393"/>
      <c r="E28" s="393"/>
    </row>
    <row r="29" spans="1:5" s="386" customFormat="1">
      <c r="A29" s="388"/>
      <c r="C29" s="390" t="s">
        <v>613</v>
      </c>
      <c r="D29" s="393"/>
      <c r="E29" s="393"/>
    </row>
    <row r="30" spans="1:5" s="386" customFormat="1">
      <c r="A30" s="388"/>
      <c r="C30" s="393"/>
      <c r="D30" s="393"/>
      <c r="E30" s="393"/>
    </row>
    <row r="31" spans="1:5" s="386" customFormat="1">
      <c r="A31" s="388"/>
      <c r="C31" s="393"/>
      <c r="D31" s="393"/>
      <c r="E31" s="393"/>
    </row>
    <row r="32" spans="1:5" s="386" customFormat="1">
      <c r="A32" s="388"/>
      <c r="C32" s="393"/>
      <c r="D32" s="393"/>
      <c r="E32" s="393"/>
    </row>
    <row r="33" spans="1:5" s="386" customFormat="1">
      <c r="A33" s="388"/>
      <c r="C33" s="391"/>
      <c r="D33" s="391"/>
      <c r="E33" s="391"/>
    </row>
    <row r="34" spans="1:5" s="386" customFormat="1"/>
  </sheetData>
  <sheetProtection selectLockedCells="1" selectUnlockedCells="1"/>
  <mergeCells count="2">
    <mergeCell ref="A19:C19"/>
    <mergeCell ref="A20:C20"/>
  </mergeCells>
  <pageMargins left="0.98425196850393704" right="0.39370078740157483" top="0.98425196850393704" bottom="0.39370078740157483" header="0.78740157480314965" footer="0.51181102362204722"/>
  <pageSetup paperSize="9" scale="95" firstPageNumber="0" orientation="portrait" r:id="rId1"/>
  <headerFooter scaleWithDoc="0" alignWithMargins="0">
    <oddFooter>&amp;L&amp;F&amp;CStran &amp;P od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04"/>
  <sheetViews>
    <sheetView showZeros="0" topLeftCell="A10" zoomScale="110" zoomScaleNormal="110" zoomScaleSheetLayoutView="100" workbookViewId="0"/>
  </sheetViews>
  <sheetFormatPr defaultColWidth="12.75" defaultRowHeight="14.25"/>
  <cols>
    <col min="1" max="1" width="8.375" style="29" customWidth="1"/>
    <col min="2" max="2" width="49.875" style="30" customWidth="1"/>
    <col min="3" max="3" width="5.625" style="31" customWidth="1"/>
    <col min="4" max="4" width="8.875" style="32" customWidth="1"/>
    <col min="5" max="5" width="15.125" style="28" customWidth="1"/>
    <col min="6" max="6" width="13.75" style="28" customWidth="1"/>
    <col min="7" max="10" width="9" style="6" customWidth="1"/>
    <col min="11" max="11" width="10.125" style="6" customWidth="1"/>
    <col min="12" max="254" width="9" style="6" customWidth="1"/>
    <col min="255" max="16384" width="12.75" style="7"/>
  </cols>
  <sheetData>
    <row r="1" spans="1:6">
      <c r="A1" s="1"/>
      <c r="B1" s="2"/>
      <c r="C1" s="3"/>
      <c r="D1" s="4"/>
      <c r="E1" s="5"/>
      <c r="F1" s="5"/>
    </row>
    <row r="2" spans="1:6" ht="15">
      <c r="A2" s="1"/>
      <c r="B2" s="8"/>
      <c r="C2" s="3"/>
      <c r="D2" s="4"/>
      <c r="E2" s="5"/>
      <c r="F2" s="5"/>
    </row>
    <row r="3" spans="1:6" ht="15">
      <c r="A3" s="394" t="s">
        <v>615</v>
      </c>
      <c r="C3" s="3"/>
      <c r="D3" s="4"/>
      <c r="E3" s="5"/>
      <c r="F3" s="5"/>
    </row>
    <row r="4" spans="1:6" ht="15">
      <c r="A4" s="1"/>
      <c r="B4" s="9"/>
      <c r="C4" s="3"/>
      <c r="D4" s="4"/>
      <c r="E4" s="5"/>
      <c r="F4" s="5"/>
    </row>
    <row r="5" spans="1:6" ht="15">
      <c r="A5" s="1"/>
      <c r="B5" s="8" t="s">
        <v>0</v>
      </c>
      <c r="C5" s="3"/>
      <c r="D5" s="4"/>
      <c r="E5" s="5"/>
      <c r="F5" s="5"/>
    </row>
    <row r="6" spans="1:6" ht="15">
      <c r="A6" s="1"/>
      <c r="B6" s="8" t="s">
        <v>1</v>
      </c>
      <c r="C6" s="3"/>
      <c r="D6" s="4"/>
      <c r="E6" s="5"/>
      <c r="F6" s="5"/>
    </row>
    <row r="7" spans="1:6" ht="15">
      <c r="A7" s="1"/>
      <c r="B7" s="8"/>
      <c r="C7" s="3"/>
      <c r="D7" s="4"/>
      <c r="E7" s="5"/>
      <c r="F7" s="5"/>
    </row>
    <row r="8" spans="1:6">
      <c r="A8" s="1"/>
      <c r="B8" s="2"/>
      <c r="C8" s="3"/>
      <c r="D8" s="4"/>
      <c r="E8" s="5"/>
      <c r="F8" s="5"/>
    </row>
    <row r="9" spans="1:6" ht="15">
      <c r="A9" s="10" t="s">
        <v>2</v>
      </c>
      <c r="B9" s="11" t="s">
        <v>3</v>
      </c>
      <c r="C9" s="12"/>
      <c r="D9" s="13"/>
      <c r="E9" s="14"/>
      <c r="F9" s="15"/>
    </row>
    <row r="10" spans="1:6" ht="15">
      <c r="A10" s="10" t="s">
        <v>4</v>
      </c>
      <c r="B10" s="11" t="s">
        <v>5</v>
      </c>
      <c r="C10" s="12"/>
      <c r="D10" s="13"/>
      <c r="E10" s="14"/>
      <c r="F10" s="15">
        <f>F38</f>
        <v>0</v>
      </c>
    </row>
    <row r="11" spans="1:6" ht="15">
      <c r="A11" s="10" t="s">
        <v>41</v>
      </c>
      <c r="B11" s="11" t="s">
        <v>53</v>
      </c>
      <c r="C11" s="12"/>
      <c r="D11" s="13"/>
      <c r="E11" s="14"/>
      <c r="F11" s="15">
        <f>F57</f>
        <v>0</v>
      </c>
    </row>
    <row r="12" spans="1:6" ht="15">
      <c r="A12" s="10" t="s">
        <v>49</v>
      </c>
      <c r="B12" s="11" t="s">
        <v>7</v>
      </c>
      <c r="C12" s="12"/>
      <c r="D12" s="13"/>
      <c r="E12" s="14"/>
      <c r="F12" s="15">
        <f>F61</f>
        <v>0</v>
      </c>
    </row>
    <row r="13" spans="1:6" ht="15">
      <c r="A13" s="10" t="s">
        <v>50</v>
      </c>
      <c r="B13" s="11" t="s">
        <v>8</v>
      </c>
      <c r="C13" s="12"/>
      <c r="D13" s="13"/>
      <c r="E13" s="14"/>
      <c r="F13" s="15">
        <f>F71</f>
        <v>0</v>
      </c>
    </row>
    <row r="14" spans="1:6" s="16" customFormat="1" ht="15">
      <c r="A14" s="10" t="s">
        <v>6</v>
      </c>
      <c r="B14" s="11" t="s">
        <v>93</v>
      </c>
      <c r="C14" s="12"/>
      <c r="D14" s="13"/>
      <c r="E14" s="14"/>
      <c r="F14" s="15">
        <f>F81</f>
        <v>0</v>
      </c>
    </row>
    <row r="15" spans="1:6" ht="15">
      <c r="A15" s="17"/>
      <c r="B15" s="11" t="s">
        <v>9</v>
      </c>
      <c r="C15" s="12"/>
      <c r="D15" s="18"/>
      <c r="E15" s="19"/>
      <c r="F15" s="15">
        <f>SUM(F10:F14)</f>
        <v>0</v>
      </c>
    </row>
    <row r="16" spans="1:6" ht="15">
      <c r="A16" s="20"/>
      <c r="B16" s="2"/>
      <c r="C16" s="3"/>
      <c r="D16" s="21"/>
      <c r="E16" s="22"/>
      <c r="F16" s="22"/>
    </row>
    <row r="17" spans="1:254" ht="15">
      <c r="A17" s="10" t="s">
        <v>10</v>
      </c>
      <c r="B17" s="11" t="s">
        <v>11</v>
      </c>
      <c r="C17" s="12"/>
      <c r="D17" s="13"/>
      <c r="E17" s="14"/>
      <c r="F17" s="15"/>
    </row>
    <row r="18" spans="1:254" ht="15">
      <c r="A18" s="10" t="s">
        <v>12</v>
      </c>
      <c r="B18" s="11" t="s">
        <v>13</v>
      </c>
      <c r="C18" s="12"/>
      <c r="D18" s="13"/>
      <c r="E18" s="14"/>
      <c r="F18" s="15">
        <f>F90</f>
        <v>0</v>
      </c>
    </row>
    <row r="19" spans="1:254" ht="15">
      <c r="A19" s="10" t="s">
        <v>47</v>
      </c>
      <c r="B19" s="11" t="s">
        <v>75</v>
      </c>
      <c r="C19" s="12"/>
      <c r="D19" s="13"/>
      <c r="E19" s="14"/>
      <c r="F19" s="15">
        <f>F96</f>
        <v>0</v>
      </c>
    </row>
    <row r="20" spans="1:254" ht="15">
      <c r="A20" s="10" t="s">
        <v>14</v>
      </c>
      <c r="B20" s="11" t="s">
        <v>15</v>
      </c>
      <c r="C20" s="12"/>
      <c r="D20" s="13"/>
      <c r="E20" s="14"/>
      <c r="F20" s="15">
        <f>F103</f>
        <v>0</v>
      </c>
    </row>
    <row r="21" spans="1:254" ht="15">
      <c r="A21" s="17"/>
      <c r="B21" s="11" t="s">
        <v>16</v>
      </c>
      <c r="C21" s="12"/>
      <c r="D21" s="18"/>
      <c r="E21" s="19"/>
      <c r="F21" s="15">
        <f>SUM(F18:F20)</f>
        <v>0</v>
      </c>
    </row>
    <row r="22" spans="1:254" ht="15">
      <c r="A22" s="20"/>
      <c r="B22" s="2"/>
      <c r="C22" s="3"/>
      <c r="D22" s="21"/>
      <c r="E22" s="22"/>
      <c r="F22" s="22"/>
    </row>
    <row r="23" spans="1:254" ht="30">
      <c r="A23" s="17"/>
      <c r="B23" s="11" t="s">
        <v>51</v>
      </c>
      <c r="C23" s="12"/>
      <c r="D23" s="18"/>
      <c r="E23" s="19"/>
      <c r="F23" s="15">
        <f>F21+F15</f>
        <v>0</v>
      </c>
    </row>
    <row r="24" spans="1:254" ht="15">
      <c r="A24" s="1"/>
      <c r="B24" s="8"/>
      <c r="C24" s="23"/>
      <c r="D24" s="21"/>
      <c r="E24" s="22"/>
      <c r="F24" s="24"/>
    </row>
    <row r="25" spans="1:254" ht="15">
      <c r="A25" s="1"/>
      <c r="B25" s="25" t="s">
        <v>69</v>
      </c>
      <c r="C25" s="23"/>
      <c r="D25" s="21"/>
      <c r="E25" s="22"/>
      <c r="F25" s="24"/>
    </row>
    <row r="26" spans="1:254" ht="99.75">
      <c r="A26" s="1"/>
      <c r="B26" s="349" t="s">
        <v>70</v>
      </c>
      <c r="C26" s="23"/>
      <c r="D26" s="21"/>
      <c r="E26" s="22"/>
      <c r="F26" s="24"/>
    </row>
    <row r="27" spans="1:254" ht="28.5">
      <c r="A27" s="1"/>
      <c r="B27" s="349" t="s">
        <v>71</v>
      </c>
      <c r="C27" s="23"/>
      <c r="D27" s="21"/>
      <c r="E27" s="22"/>
      <c r="F27" s="24"/>
    </row>
    <row r="28" spans="1:254" ht="28.5">
      <c r="A28" s="1"/>
      <c r="B28" s="349" t="s">
        <v>72</v>
      </c>
      <c r="C28" s="23"/>
      <c r="D28" s="21"/>
      <c r="E28" s="22"/>
      <c r="F28" s="24"/>
    </row>
    <row r="29" spans="1:254" ht="15">
      <c r="A29" s="1"/>
      <c r="B29" s="349" t="s">
        <v>73</v>
      </c>
      <c r="C29" s="23"/>
      <c r="D29" s="21"/>
      <c r="E29" s="22"/>
      <c r="F29" s="24"/>
    </row>
    <row r="30" spans="1:254" ht="28.5">
      <c r="A30" s="1"/>
      <c r="B30" s="349" t="s">
        <v>74</v>
      </c>
      <c r="C30" s="23"/>
      <c r="D30" s="21"/>
      <c r="E30" s="22"/>
      <c r="F30" s="24"/>
    </row>
    <row r="31" spans="1:254" ht="15">
      <c r="A31" s="1"/>
      <c r="B31" s="395"/>
      <c r="C31" s="23"/>
      <c r="D31" s="21"/>
      <c r="E31" s="22"/>
      <c r="F31" s="24"/>
    </row>
    <row r="32" spans="1:254" s="442" customFormat="1" ht="36">
      <c r="A32" s="34" t="s">
        <v>108</v>
      </c>
      <c r="B32" s="35" t="s">
        <v>109</v>
      </c>
      <c r="C32" s="36" t="s">
        <v>110</v>
      </c>
      <c r="D32" s="37" t="s">
        <v>111</v>
      </c>
      <c r="E32" s="396" t="s">
        <v>617</v>
      </c>
      <c r="F32" s="397" t="s">
        <v>618</v>
      </c>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row>
    <row r="33" spans="1:254" s="442" customFormat="1" ht="15">
      <c r="A33" s="470" t="s">
        <v>2</v>
      </c>
      <c r="B33" s="471" t="s">
        <v>3</v>
      </c>
      <c r="C33" s="472"/>
      <c r="D33" s="473"/>
      <c r="E33" s="474"/>
      <c r="F33" s="474"/>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row>
    <row r="34" spans="1:254" s="442" customFormat="1" ht="15">
      <c r="A34" s="444"/>
      <c r="B34" s="445"/>
      <c r="C34" s="446"/>
      <c r="D34" s="447"/>
      <c r="E34" s="448"/>
      <c r="F34" s="448"/>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row>
    <row r="35" spans="1:254" s="442" customFormat="1" ht="15">
      <c r="A35" s="444" t="s">
        <v>4</v>
      </c>
      <c r="B35" s="449" t="s">
        <v>5</v>
      </c>
      <c r="C35" s="450"/>
      <c r="D35" s="447"/>
      <c r="E35" s="448"/>
      <c r="F35" s="448"/>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row>
    <row r="36" spans="1:254" s="443" customFormat="1" ht="28.5">
      <c r="A36" s="451">
        <v>1</v>
      </c>
      <c r="B36" s="452" t="s">
        <v>52</v>
      </c>
      <c r="C36" s="453" t="s">
        <v>18</v>
      </c>
      <c r="D36" s="454">
        <v>1</v>
      </c>
      <c r="E36" s="455"/>
      <c r="F36" s="448">
        <f>D36*E36</f>
        <v>0</v>
      </c>
      <c r="G36" s="16"/>
      <c r="H36" s="16"/>
      <c r="I36" s="16"/>
      <c r="J36" s="16"/>
    </row>
    <row r="37" spans="1:254" s="443" customFormat="1" ht="28.5">
      <c r="A37" s="451" t="s">
        <v>21</v>
      </c>
      <c r="B37" s="452" t="s">
        <v>80</v>
      </c>
      <c r="C37" s="453" t="s">
        <v>26</v>
      </c>
      <c r="D37" s="454">
        <v>200</v>
      </c>
      <c r="E37" s="455"/>
      <c r="F37" s="448">
        <f>D37*E37</f>
        <v>0</v>
      </c>
      <c r="G37" s="16"/>
      <c r="H37" s="16"/>
      <c r="I37" s="16"/>
      <c r="J37" s="16"/>
    </row>
    <row r="38" spans="1:254" s="442" customFormat="1" ht="15">
      <c r="A38" s="470"/>
      <c r="B38" s="471" t="s">
        <v>19</v>
      </c>
      <c r="C38" s="472"/>
      <c r="D38" s="473"/>
      <c r="E38" s="474"/>
      <c r="F38" s="475">
        <f>SUM(F36:F37)</f>
        <v>0</v>
      </c>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row>
    <row r="39" spans="1:254" s="442" customFormat="1" ht="15">
      <c r="A39" s="444"/>
      <c r="B39" s="449"/>
      <c r="C39" s="450"/>
      <c r="D39" s="447"/>
      <c r="E39" s="448"/>
      <c r="F39" s="45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row>
    <row r="40" spans="1:254" s="442" customFormat="1" ht="15">
      <c r="A40" s="444" t="s">
        <v>41</v>
      </c>
      <c r="B40" s="449" t="s">
        <v>53</v>
      </c>
      <c r="C40" s="450"/>
      <c r="D40" s="447"/>
      <c r="E40" s="448"/>
      <c r="F40" s="448"/>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row>
    <row r="41" spans="1:254" s="442" customFormat="1" ht="28.5">
      <c r="A41" s="457"/>
      <c r="B41" s="458" t="s">
        <v>54</v>
      </c>
      <c r="C41" s="459"/>
      <c r="D41" s="460"/>
      <c r="E41" s="461"/>
      <c r="F41" s="462">
        <f t="shared" ref="F41:F44" si="0">E41*D41</f>
        <v>0</v>
      </c>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row>
    <row r="42" spans="1:254" s="442" customFormat="1" ht="28.5">
      <c r="A42" s="457"/>
      <c r="B42" s="458" t="s">
        <v>66</v>
      </c>
      <c r="C42" s="459"/>
      <c r="D42" s="460"/>
      <c r="E42" s="461"/>
      <c r="F42" s="462"/>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row>
    <row r="43" spans="1:254" s="442" customFormat="1" ht="42.75">
      <c r="A43" s="457" t="s">
        <v>46</v>
      </c>
      <c r="B43" s="458" t="s">
        <v>67</v>
      </c>
      <c r="C43" s="459"/>
      <c r="D43" s="460"/>
      <c r="E43" s="461"/>
      <c r="F43" s="462">
        <f t="shared" si="0"/>
        <v>0</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row>
    <row r="44" spans="1:254" s="442" customFormat="1" ht="15">
      <c r="A44" s="457" t="s">
        <v>28</v>
      </c>
      <c r="B44" s="458" t="s">
        <v>55</v>
      </c>
      <c r="C44" s="459"/>
      <c r="D44" s="460"/>
      <c r="E44" s="461"/>
      <c r="F44" s="462">
        <f t="shared" si="0"/>
        <v>0</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row>
    <row r="45" spans="1:254" s="442" customFormat="1" ht="15">
      <c r="A45" s="457" t="s">
        <v>30</v>
      </c>
      <c r="B45" s="458" t="s">
        <v>60</v>
      </c>
      <c r="C45" s="459" t="s">
        <v>22</v>
      </c>
      <c r="D45" s="460">
        <v>10</v>
      </c>
      <c r="E45" s="461"/>
      <c r="F45" s="462">
        <f t="shared" ref="F45:F56" si="1">E45*D45</f>
        <v>0</v>
      </c>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row>
    <row r="46" spans="1:254" s="442" customFormat="1" ht="15">
      <c r="A46" s="457" t="s">
        <v>31</v>
      </c>
      <c r="B46" s="458" t="s">
        <v>56</v>
      </c>
      <c r="C46" s="459" t="s">
        <v>22</v>
      </c>
      <c r="D46" s="460">
        <v>5</v>
      </c>
      <c r="E46" s="461"/>
      <c r="F46" s="462">
        <f t="shared" si="1"/>
        <v>0</v>
      </c>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row>
    <row r="47" spans="1:254" s="442" customFormat="1" ht="28.5">
      <c r="A47" s="457" t="s">
        <v>44</v>
      </c>
      <c r="B47" s="458" t="s">
        <v>81</v>
      </c>
      <c r="C47" s="459"/>
      <c r="D47" s="460"/>
      <c r="E47" s="461"/>
      <c r="F47" s="462">
        <f t="shared" si="1"/>
        <v>0</v>
      </c>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row>
    <row r="48" spans="1:254" s="442" customFormat="1" ht="15">
      <c r="A48" s="457" t="s">
        <v>38</v>
      </c>
      <c r="B48" s="458" t="s">
        <v>60</v>
      </c>
      <c r="C48" s="459" t="s">
        <v>22</v>
      </c>
      <c r="D48" s="460">
        <v>10</v>
      </c>
      <c r="E48" s="461"/>
      <c r="F48" s="462">
        <f t="shared" si="1"/>
        <v>0</v>
      </c>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row>
    <row r="49" spans="1:254" s="442" customFormat="1" ht="15">
      <c r="A49" s="457" t="s">
        <v>39</v>
      </c>
      <c r="B49" s="458" t="s">
        <v>56</v>
      </c>
      <c r="C49" s="459" t="s">
        <v>22</v>
      </c>
      <c r="D49" s="460">
        <v>5</v>
      </c>
      <c r="E49" s="461"/>
      <c r="F49" s="462">
        <f t="shared" si="1"/>
        <v>0</v>
      </c>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row>
    <row r="50" spans="1:254" s="442" customFormat="1" ht="15">
      <c r="A50" s="457" t="s">
        <v>29</v>
      </c>
      <c r="B50" s="458" t="s">
        <v>57</v>
      </c>
      <c r="C50" s="459" t="s">
        <v>25</v>
      </c>
      <c r="D50" s="460">
        <v>50</v>
      </c>
      <c r="E50" s="461"/>
      <c r="F50" s="462">
        <f t="shared" si="1"/>
        <v>0</v>
      </c>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row>
    <row r="51" spans="1:254" s="442" customFormat="1" ht="15">
      <c r="A51" s="457" t="s">
        <v>32</v>
      </c>
      <c r="B51" s="458" t="s">
        <v>61</v>
      </c>
      <c r="C51" s="459" t="s">
        <v>25</v>
      </c>
      <c r="D51" s="460">
        <v>25</v>
      </c>
      <c r="E51" s="461"/>
      <c r="F51" s="462">
        <f t="shared" si="1"/>
        <v>0</v>
      </c>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row>
    <row r="52" spans="1:254" s="442" customFormat="1" ht="15">
      <c r="A52" s="457" t="s">
        <v>33</v>
      </c>
      <c r="B52" s="458" t="s">
        <v>82</v>
      </c>
      <c r="C52" s="459"/>
      <c r="D52" s="460"/>
      <c r="E52" s="461"/>
      <c r="F52" s="462"/>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row>
    <row r="53" spans="1:254" s="442" customFormat="1" ht="15">
      <c r="A53" s="457"/>
      <c r="B53" s="458" t="s">
        <v>85</v>
      </c>
      <c r="C53" s="459"/>
      <c r="D53" s="460"/>
      <c r="E53" s="461"/>
      <c r="F53" s="462"/>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row>
    <row r="54" spans="1:254" s="442" customFormat="1" ht="28.5">
      <c r="A54" s="457"/>
      <c r="B54" s="458" t="s">
        <v>86</v>
      </c>
      <c r="C54" s="459"/>
      <c r="D54" s="460"/>
      <c r="E54" s="461"/>
      <c r="F54" s="462"/>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row>
    <row r="55" spans="1:254" s="442" customFormat="1" ht="15">
      <c r="A55" s="457" t="s">
        <v>83</v>
      </c>
      <c r="B55" s="458" t="s">
        <v>84</v>
      </c>
      <c r="C55" s="459" t="s">
        <v>22</v>
      </c>
      <c r="D55" s="460">
        <v>2</v>
      </c>
      <c r="E55" s="461"/>
      <c r="F55" s="462">
        <f>E55*D55</f>
        <v>0</v>
      </c>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row>
    <row r="56" spans="1:254" s="442" customFormat="1" ht="15">
      <c r="A56" s="457" t="s">
        <v>42</v>
      </c>
      <c r="B56" s="458" t="s">
        <v>58</v>
      </c>
      <c r="C56" s="463"/>
      <c r="D56" s="464">
        <v>0.1</v>
      </c>
      <c r="E56" s="462"/>
      <c r="F56" s="462">
        <f t="shared" si="1"/>
        <v>0</v>
      </c>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row>
    <row r="57" spans="1:254" s="442" customFormat="1" ht="15">
      <c r="A57" s="470"/>
      <c r="B57" s="471" t="s">
        <v>59</v>
      </c>
      <c r="C57" s="472"/>
      <c r="D57" s="473"/>
      <c r="E57" s="476"/>
      <c r="F57" s="477">
        <f>SUM(F41:F56)</f>
        <v>0</v>
      </c>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row>
    <row r="58" spans="1:254" s="442" customFormat="1" ht="15">
      <c r="A58" s="444"/>
      <c r="B58" s="449"/>
      <c r="C58" s="450"/>
      <c r="D58" s="447"/>
      <c r="E58" s="448"/>
      <c r="F58" s="45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row>
    <row r="59" spans="1:254" s="442" customFormat="1" ht="15">
      <c r="A59" s="444" t="s">
        <v>49</v>
      </c>
      <c r="B59" s="449" t="s">
        <v>7</v>
      </c>
      <c r="C59" s="450"/>
      <c r="D59" s="447"/>
      <c r="E59" s="448"/>
      <c r="F59" s="448"/>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row>
    <row r="60" spans="1:254" s="442" customFormat="1" ht="85.5">
      <c r="A60" s="444" t="s">
        <v>46</v>
      </c>
      <c r="B60" s="452" t="s">
        <v>87</v>
      </c>
      <c r="C60" s="465" t="s">
        <v>18</v>
      </c>
      <c r="D60" s="447">
        <v>1</v>
      </c>
      <c r="E60" s="448"/>
      <c r="F60" s="448">
        <f t="shared" ref="F60" si="2">E60*D60</f>
        <v>0</v>
      </c>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row>
    <row r="61" spans="1:254" s="442" customFormat="1" ht="15">
      <c r="A61" s="470"/>
      <c r="B61" s="471" t="s">
        <v>34</v>
      </c>
      <c r="C61" s="472"/>
      <c r="D61" s="473"/>
      <c r="E61" s="474"/>
      <c r="F61" s="475">
        <f>SUM(F60:F60)</f>
        <v>0</v>
      </c>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row>
    <row r="62" spans="1:254" s="442" customFormat="1">
      <c r="A62" s="466"/>
      <c r="B62" s="467"/>
      <c r="C62" s="465"/>
      <c r="D62" s="447"/>
      <c r="E62" s="448"/>
      <c r="F62" s="448"/>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row>
    <row r="63" spans="1:254" s="442" customFormat="1" ht="15">
      <c r="A63" s="444" t="s">
        <v>50</v>
      </c>
      <c r="B63" s="449" t="s">
        <v>8</v>
      </c>
      <c r="C63" s="450"/>
      <c r="D63" s="447"/>
      <c r="E63" s="448"/>
      <c r="F63" s="448"/>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row>
    <row r="64" spans="1:254" s="442" customFormat="1" ht="28.5">
      <c r="A64" s="444">
        <v>1</v>
      </c>
      <c r="B64" s="452" t="s">
        <v>94</v>
      </c>
      <c r="C64" s="465"/>
      <c r="D64" s="447"/>
      <c r="E64" s="448"/>
      <c r="F64" s="448">
        <f t="shared" ref="F64:F68" si="3">E64*D64</f>
        <v>0</v>
      </c>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row>
    <row r="65" spans="1:254" s="442" customFormat="1" ht="15">
      <c r="A65" s="444" t="s">
        <v>28</v>
      </c>
      <c r="B65" s="452" t="s">
        <v>63</v>
      </c>
      <c r="C65" s="465" t="s">
        <v>26</v>
      </c>
      <c r="D65" s="447">
        <v>10</v>
      </c>
      <c r="E65" s="448"/>
      <c r="F65" s="448">
        <f t="shared" si="3"/>
        <v>0</v>
      </c>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row>
    <row r="66" spans="1:254" s="442" customFormat="1" ht="15">
      <c r="A66" s="444" t="s">
        <v>44</v>
      </c>
      <c r="B66" s="452" t="s">
        <v>64</v>
      </c>
      <c r="C66" s="465" t="s">
        <v>27</v>
      </c>
      <c r="D66" s="447">
        <v>0.5</v>
      </c>
      <c r="E66" s="448"/>
      <c r="F66" s="448">
        <f t="shared" si="3"/>
        <v>0</v>
      </c>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row>
    <row r="67" spans="1:254" s="442" customFormat="1" ht="28.5">
      <c r="A67" s="444" t="s">
        <v>29</v>
      </c>
      <c r="B67" s="452" t="s">
        <v>95</v>
      </c>
      <c r="C67" s="465" t="s">
        <v>26</v>
      </c>
      <c r="D67" s="447">
        <v>12</v>
      </c>
      <c r="E67" s="448"/>
      <c r="F67" s="448">
        <f>E67*D67</f>
        <v>0</v>
      </c>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row>
    <row r="68" spans="1:254" s="442" customFormat="1" ht="42.75">
      <c r="A68" s="444" t="s">
        <v>42</v>
      </c>
      <c r="B68" s="452" t="s">
        <v>65</v>
      </c>
      <c r="C68" s="465" t="s">
        <v>26</v>
      </c>
      <c r="D68" s="447">
        <v>50</v>
      </c>
      <c r="E68" s="448"/>
      <c r="F68" s="448">
        <f t="shared" si="3"/>
        <v>0</v>
      </c>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row>
    <row r="69" spans="1:254" s="442" customFormat="1" ht="15">
      <c r="A69" s="444" t="s">
        <v>43</v>
      </c>
      <c r="B69" s="452" t="s">
        <v>62</v>
      </c>
      <c r="C69" s="465"/>
      <c r="D69" s="447"/>
      <c r="E69" s="448"/>
      <c r="F69" s="448">
        <f t="shared" ref="F69:F70" si="4">E69*D69</f>
        <v>0</v>
      </c>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row>
    <row r="70" spans="1:254" s="442" customFormat="1" ht="15">
      <c r="A70" s="444" t="s">
        <v>23</v>
      </c>
      <c r="B70" s="452" t="s">
        <v>45</v>
      </c>
      <c r="C70" s="465" t="s">
        <v>25</v>
      </c>
      <c r="D70" s="447">
        <v>50</v>
      </c>
      <c r="E70" s="448"/>
      <c r="F70" s="448">
        <f t="shared" si="4"/>
        <v>0</v>
      </c>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row>
    <row r="71" spans="1:254" s="442" customFormat="1" ht="15">
      <c r="A71" s="470"/>
      <c r="B71" s="471" t="s">
        <v>35</v>
      </c>
      <c r="C71" s="472"/>
      <c r="D71" s="473"/>
      <c r="E71" s="474"/>
      <c r="F71" s="475">
        <f>SUM(F64:F70)</f>
        <v>0</v>
      </c>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row>
    <row r="72" spans="1:254" s="442" customFormat="1" ht="15">
      <c r="A72" s="444"/>
      <c r="B72" s="449"/>
      <c r="C72" s="450"/>
      <c r="D72" s="447"/>
      <c r="E72" s="448"/>
      <c r="F72" s="45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row>
    <row r="73" spans="1:254" s="442" customFormat="1" ht="15">
      <c r="A73" s="444" t="s">
        <v>6</v>
      </c>
      <c r="B73" s="449" t="s">
        <v>93</v>
      </c>
      <c r="C73" s="450"/>
      <c r="D73" s="447"/>
      <c r="E73" s="448"/>
      <c r="F73" s="448"/>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row>
    <row r="74" spans="1:254" s="442" customFormat="1" ht="15">
      <c r="A74" s="444">
        <v>1</v>
      </c>
      <c r="B74" s="452" t="s">
        <v>96</v>
      </c>
      <c r="C74" s="465"/>
      <c r="D74" s="447"/>
      <c r="E74" s="448"/>
      <c r="F74" s="448">
        <f t="shared" ref="F74:F80" si="5">E74*D74</f>
        <v>0</v>
      </c>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row>
    <row r="75" spans="1:254" s="442" customFormat="1" ht="15">
      <c r="A75" s="444" t="s">
        <v>28</v>
      </c>
      <c r="B75" s="452" t="s">
        <v>97</v>
      </c>
      <c r="C75" s="465" t="s">
        <v>26</v>
      </c>
      <c r="D75" s="447">
        <v>10</v>
      </c>
      <c r="E75" s="448"/>
      <c r="F75" s="448">
        <f t="shared" si="5"/>
        <v>0</v>
      </c>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row>
    <row r="76" spans="1:254" s="442" customFormat="1" ht="15">
      <c r="A76" s="444"/>
      <c r="B76" s="452" t="s">
        <v>98</v>
      </c>
      <c r="C76" s="465" t="s">
        <v>26</v>
      </c>
      <c r="D76" s="447">
        <v>14</v>
      </c>
      <c r="E76" s="448"/>
      <c r="F76" s="448">
        <f t="shared" si="5"/>
        <v>0</v>
      </c>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row>
    <row r="77" spans="1:254" s="442" customFormat="1" ht="15">
      <c r="A77" s="444" t="s">
        <v>44</v>
      </c>
      <c r="B77" s="452" t="s">
        <v>103</v>
      </c>
      <c r="C77" s="465" t="s">
        <v>26</v>
      </c>
      <c r="D77" s="447">
        <v>14</v>
      </c>
      <c r="E77" s="448"/>
      <c r="F77" s="448">
        <f t="shared" si="5"/>
        <v>0</v>
      </c>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row>
    <row r="78" spans="1:254" s="442" customFormat="1" ht="15">
      <c r="A78" s="444" t="s">
        <v>104</v>
      </c>
      <c r="B78" s="452" t="s">
        <v>105</v>
      </c>
      <c r="C78" s="465" t="s">
        <v>26</v>
      </c>
      <c r="D78" s="447">
        <v>14</v>
      </c>
      <c r="E78" s="448"/>
      <c r="F78" s="448">
        <f t="shared" si="5"/>
        <v>0</v>
      </c>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row>
    <row r="79" spans="1:254" s="442" customFormat="1" ht="15">
      <c r="A79" s="444" t="s">
        <v>29</v>
      </c>
      <c r="B79" s="452" t="s">
        <v>99</v>
      </c>
      <c r="C79" s="465" t="s">
        <v>26</v>
      </c>
      <c r="D79" s="447">
        <v>10</v>
      </c>
      <c r="E79" s="448"/>
      <c r="F79" s="448">
        <f t="shared" si="5"/>
        <v>0</v>
      </c>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row>
    <row r="80" spans="1:254" s="442" customFormat="1" ht="28.5">
      <c r="A80" s="444" t="s">
        <v>21</v>
      </c>
      <c r="B80" s="452" t="s">
        <v>100</v>
      </c>
      <c r="C80" s="465" t="s">
        <v>25</v>
      </c>
      <c r="D80" s="447">
        <v>10</v>
      </c>
      <c r="E80" s="448"/>
      <c r="F80" s="448">
        <f t="shared" si="5"/>
        <v>0</v>
      </c>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row>
    <row r="81" spans="1:254" s="442" customFormat="1" ht="15">
      <c r="A81" s="470"/>
      <c r="B81" s="471" t="s">
        <v>101</v>
      </c>
      <c r="C81" s="472"/>
      <c r="D81" s="473"/>
      <c r="E81" s="474"/>
      <c r="F81" s="475">
        <f>SUM(F74:F80)</f>
        <v>0</v>
      </c>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row>
    <row r="82" spans="1:254" s="442" customFormat="1" ht="15">
      <c r="A82" s="444"/>
      <c r="B82" s="452"/>
      <c r="C82" s="465"/>
      <c r="D82" s="447"/>
      <c r="E82" s="448"/>
      <c r="F82" s="448"/>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row>
    <row r="83" spans="1:254" s="442" customFormat="1" ht="15">
      <c r="A83" s="470" t="s">
        <v>10</v>
      </c>
      <c r="B83" s="471" t="s">
        <v>11</v>
      </c>
      <c r="C83" s="472"/>
      <c r="D83" s="473"/>
      <c r="E83" s="474"/>
      <c r="F83" s="474"/>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row>
    <row r="84" spans="1:254" s="442" customFormat="1" ht="15">
      <c r="A84" s="444"/>
      <c r="B84" s="445"/>
      <c r="C84" s="446"/>
      <c r="D84" s="447"/>
      <c r="E84" s="448"/>
      <c r="F84" s="448"/>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row>
    <row r="85" spans="1:254" s="442" customFormat="1" ht="15">
      <c r="A85" s="444" t="s">
        <v>12</v>
      </c>
      <c r="B85" s="449" t="s">
        <v>13</v>
      </c>
      <c r="C85" s="450"/>
      <c r="D85" s="447"/>
      <c r="E85" s="448"/>
      <c r="F85" s="448"/>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row>
    <row r="86" spans="1:254" s="442" customFormat="1" ht="28.5">
      <c r="A86" s="444" t="s">
        <v>36</v>
      </c>
      <c r="B86" s="452" t="s">
        <v>68</v>
      </c>
      <c r="C86" s="465"/>
      <c r="D86" s="447"/>
      <c r="E86" s="448"/>
      <c r="F86" s="468">
        <f>E86*D86</f>
        <v>0</v>
      </c>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row>
    <row r="87" spans="1:254" s="442" customFormat="1" ht="28.5">
      <c r="A87" s="457" t="s">
        <v>20</v>
      </c>
      <c r="B87" s="458" t="s">
        <v>88</v>
      </c>
      <c r="C87" s="469" t="s">
        <v>24</v>
      </c>
      <c r="D87" s="468">
        <v>100</v>
      </c>
      <c r="E87" s="468"/>
      <c r="F87" s="468">
        <f>E87*D87</f>
        <v>0</v>
      </c>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row>
    <row r="88" spans="1:254" s="442" customFormat="1" ht="15">
      <c r="A88" s="457"/>
      <c r="B88" s="458" t="s">
        <v>89</v>
      </c>
      <c r="C88" s="469"/>
      <c r="D88" s="468"/>
      <c r="E88" s="468"/>
      <c r="F88" s="468">
        <f>E88*D88</f>
        <v>0</v>
      </c>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row>
    <row r="89" spans="1:254" s="442" customFormat="1" ht="15">
      <c r="A89" s="457"/>
      <c r="B89" s="458" t="s">
        <v>90</v>
      </c>
      <c r="C89" s="469"/>
      <c r="D89" s="468"/>
      <c r="E89" s="468"/>
      <c r="F89" s="468"/>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row>
    <row r="90" spans="1:254" s="442" customFormat="1" ht="15">
      <c r="A90" s="470"/>
      <c r="B90" s="471" t="s">
        <v>37</v>
      </c>
      <c r="C90" s="472"/>
      <c r="D90" s="473"/>
      <c r="E90" s="474"/>
      <c r="F90" s="475">
        <f>SUM(F86:F89)</f>
        <v>0</v>
      </c>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row>
    <row r="91" spans="1:254" s="442" customFormat="1" ht="15">
      <c r="A91" s="444"/>
      <c r="B91" s="452"/>
      <c r="C91" s="465"/>
      <c r="D91" s="447"/>
      <c r="E91" s="448"/>
      <c r="F91" s="448"/>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row>
    <row r="92" spans="1:254" s="442" customFormat="1" ht="15">
      <c r="A92" s="444" t="s">
        <v>47</v>
      </c>
      <c r="B92" s="449" t="s">
        <v>75</v>
      </c>
      <c r="C92" s="450"/>
      <c r="D92" s="447"/>
      <c r="E92" s="448"/>
      <c r="F92" s="448"/>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row>
    <row r="93" spans="1:254" s="442" customFormat="1" ht="71.25">
      <c r="A93" s="444">
        <v>1</v>
      </c>
      <c r="B93" s="452" t="s">
        <v>77</v>
      </c>
      <c r="C93" s="465"/>
      <c r="D93" s="447"/>
      <c r="E93" s="448"/>
      <c r="F93" s="448">
        <f t="shared" ref="F93:F95" si="6">E93*D93</f>
        <v>0</v>
      </c>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row>
    <row r="94" spans="1:254" s="442" customFormat="1" ht="57">
      <c r="A94" s="444" t="s">
        <v>28</v>
      </c>
      <c r="B94" s="452" t="s">
        <v>91</v>
      </c>
      <c r="C94" s="465" t="s">
        <v>26</v>
      </c>
      <c r="D94" s="447">
        <v>20</v>
      </c>
      <c r="E94" s="448"/>
      <c r="F94" s="448">
        <f t="shared" si="6"/>
        <v>0</v>
      </c>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row>
    <row r="95" spans="1:254" s="442" customFormat="1" ht="57">
      <c r="A95" s="444" t="s">
        <v>44</v>
      </c>
      <c r="B95" s="452" t="s">
        <v>92</v>
      </c>
      <c r="C95" s="465" t="s">
        <v>26</v>
      </c>
      <c r="D95" s="447">
        <v>5</v>
      </c>
      <c r="E95" s="448"/>
      <c r="F95" s="448">
        <f t="shared" si="6"/>
        <v>0</v>
      </c>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row>
    <row r="96" spans="1:254" s="442" customFormat="1">
      <c r="A96" s="478"/>
      <c r="B96" s="479" t="s">
        <v>76</v>
      </c>
      <c r="C96" s="480"/>
      <c r="D96" s="481"/>
      <c r="E96" s="482"/>
      <c r="F96" s="483">
        <f>SUM(F93:F95)</f>
        <v>0</v>
      </c>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row>
    <row r="97" spans="1:254" s="442" customFormat="1">
      <c r="A97" s="466"/>
      <c r="B97" s="467"/>
      <c r="C97" s="465"/>
      <c r="D97" s="447"/>
      <c r="E97" s="448"/>
      <c r="F97" s="448"/>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row>
    <row r="98" spans="1:254" s="442" customFormat="1" ht="15">
      <c r="A98" s="444" t="s">
        <v>14</v>
      </c>
      <c r="B98" s="449" t="s">
        <v>15</v>
      </c>
      <c r="C98" s="450"/>
      <c r="D98" s="447"/>
      <c r="E98" s="448"/>
      <c r="F98" s="448"/>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row>
    <row r="99" spans="1:254" s="442" customFormat="1" ht="15">
      <c r="A99" s="444">
        <v>1</v>
      </c>
      <c r="B99" s="467" t="s">
        <v>48</v>
      </c>
      <c r="C99" s="465"/>
      <c r="D99" s="447"/>
      <c r="E99" s="448"/>
      <c r="F99" s="448"/>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row>
    <row r="100" spans="1:254" s="442" customFormat="1" ht="15">
      <c r="A100" s="444" t="s">
        <v>28</v>
      </c>
      <c r="B100" s="467" t="s">
        <v>78</v>
      </c>
      <c r="C100" s="465" t="s">
        <v>26</v>
      </c>
      <c r="D100" s="447">
        <v>400</v>
      </c>
      <c r="E100" s="448"/>
      <c r="F100" s="448">
        <f t="shared" ref="F100" si="7">E100*D100</f>
        <v>0</v>
      </c>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row>
    <row r="101" spans="1:254" s="442" customFormat="1" ht="28.5">
      <c r="A101" s="444" t="s">
        <v>44</v>
      </c>
      <c r="B101" s="467" t="s">
        <v>102</v>
      </c>
      <c r="C101" s="465" t="s">
        <v>26</v>
      </c>
      <c r="D101" s="447">
        <v>400</v>
      </c>
      <c r="E101" s="448"/>
      <c r="F101" s="448">
        <f t="shared" ref="F101" si="8">E101*D101</f>
        <v>0</v>
      </c>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row>
    <row r="102" spans="1:254" s="442" customFormat="1" ht="57">
      <c r="A102" s="444" t="s">
        <v>42</v>
      </c>
      <c r="B102" s="467" t="s">
        <v>79</v>
      </c>
      <c r="C102" s="465" t="s">
        <v>26</v>
      </c>
      <c r="D102" s="447">
        <v>20</v>
      </c>
      <c r="E102" s="448"/>
      <c r="F102" s="448">
        <f>E102*D102</f>
        <v>0</v>
      </c>
      <c r="G102" s="16">
        <v>0</v>
      </c>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row>
    <row r="103" spans="1:254" s="442" customFormat="1" ht="15">
      <c r="A103" s="470"/>
      <c r="B103" s="471" t="s">
        <v>40</v>
      </c>
      <c r="C103" s="472"/>
      <c r="D103" s="473"/>
      <c r="E103" s="474"/>
      <c r="F103" s="475">
        <f>SUM(F99:F102)</f>
        <v>0</v>
      </c>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row>
    <row r="104" spans="1:254" s="442" customFormat="1">
      <c r="A104" s="1"/>
      <c r="B104" s="2"/>
      <c r="C104" s="3"/>
      <c r="D104" s="4"/>
      <c r="E104" s="5"/>
      <c r="F104" s="5"/>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row>
  </sheetData>
  <sheetProtection selectLockedCells="1" selectUnlockedCells="1"/>
  <pageMargins left="0.98425196850393704" right="0.39370078740157483" top="0.98425196850393704" bottom="0.64" header="0.39370078740157483" footer="0.31496062992125984"/>
  <pageSetup paperSize="9" scale="79" firstPageNumber="0" fitToHeight="0" orientation="portrait" r:id="rId1"/>
  <headerFooter scaleWithDoc="0" alignWithMargins="0">
    <oddFooter>&amp;L&amp;F&amp;Cstran &amp;P od &amp;N&amp;R&amp;A</oddFooter>
  </headerFooter>
  <rowBreaks count="2" manualBreakCount="2">
    <brk id="30" max="16383" man="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1"/>
  <sheetViews>
    <sheetView showZeros="0" zoomScaleNormal="100" zoomScaleSheetLayoutView="122" zoomScalePageLayoutView="115" workbookViewId="0"/>
  </sheetViews>
  <sheetFormatPr defaultColWidth="8.25" defaultRowHeight="12.75"/>
  <cols>
    <col min="1" max="1" width="7.75" style="33" customWidth="1"/>
    <col min="2" max="2" width="41.125" style="33" customWidth="1"/>
    <col min="3" max="3" width="6" style="33" customWidth="1"/>
    <col min="4" max="4" width="9.25" style="33" customWidth="1"/>
    <col min="5" max="5" width="15.625" style="229" customWidth="1"/>
    <col min="6" max="6" width="16.75" style="33" customWidth="1"/>
    <col min="7" max="7" width="1.625" style="33" customWidth="1"/>
    <col min="8" max="16384" width="8.25" style="33"/>
  </cols>
  <sheetData>
    <row r="1" spans="1:6" s="40" customFormat="1" ht="18">
      <c r="A1" s="39"/>
      <c r="B1" s="353" t="s">
        <v>112</v>
      </c>
      <c r="C1" s="398"/>
      <c r="D1" s="399"/>
      <c r="E1" s="400"/>
      <c r="F1" s="354"/>
    </row>
    <row r="2" spans="1:6" s="45" customFormat="1" ht="15.75">
      <c r="A2" s="41"/>
      <c r="B2" s="355" t="s">
        <v>629</v>
      </c>
      <c r="C2" s="42"/>
      <c r="D2" s="43"/>
      <c r="E2" s="44"/>
      <c r="F2" s="356"/>
    </row>
    <row r="3" spans="1:6" s="45" customFormat="1" ht="15.75">
      <c r="A3" s="46"/>
      <c r="B3" s="357"/>
      <c r="C3" s="358"/>
      <c r="D3" s="359"/>
      <c r="E3" s="360"/>
      <c r="F3" s="361"/>
    </row>
    <row r="4" spans="1:6" s="45" customFormat="1">
      <c r="A4" s="401"/>
      <c r="B4" s="47" t="s">
        <v>113</v>
      </c>
      <c r="C4" s="362"/>
      <c r="D4" s="362"/>
      <c r="E4" s="363"/>
      <c r="F4" s="364"/>
    </row>
    <row r="5" spans="1:6" s="45" customFormat="1" ht="25.5">
      <c r="A5" s="48"/>
      <c r="B5" s="345" t="s">
        <v>115</v>
      </c>
      <c r="C5" s="346"/>
      <c r="D5" s="346"/>
      <c r="E5" s="346"/>
      <c r="F5" s="365"/>
    </row>
    <row r="6" spans="1:6" s="45" customFormat="1" ht="38.25">
      <c r="A6" s="48"/>
      <c r="B6" s="345" t="s">
        <v>117</v>
      </c>
      <c r="C6" s="346"/>
      <c r="D6" s="346"/>
      <c r="E6" s="346"/>
      <c r="F6" s="365"/>
    </row>
    <row r="7" spans="1:6" s="45" customFormat="1" ht="114.75">
      <c r="A7" s="48"/>
      <c r="B7" s="345" t="s">
        <v>119</v>
      </c>
      <c r="C7" s="346"/>
      <c r="D7" s="346"/>
      <c r="E7" s="346"/>
      <c r="F7" s="365"/>
    </row>
    <row r="8" spans="1:6" s="45" customFormat="1" ht="51">
      <c r="A8" s="48"/>
      <c r="B8" s="345" t="s">
        <v>121</v>
      </c>
      <c r="C8" s="346"/>
      <c r="D8" s="346"/>
      <c r="E8" s="346"/>
      <c r="F8" s="365"/>
    </row>
    <row r="9" spans="1:6" s="45" customFormat="1" ht="25.5">
      <c r="A9" s="48"/>
      <c r="B9" s="345" t="s">
        <v>123</v>
      </c>
      <c r="C9" s="346"/>
      <c r="D9" s="346"/>
      <c r="E9" s="346"/>
      <c r="F9" s="365"/>
    </row>
    <row r="10" spans="1:6" s="45" customFormat="1" ht="25.5">
      <c r="A10" s="48"/>
      <c r="B10" s="345" t="s">
        <v>603</v>
      </c>
      <c r="C10" s="346"/>
      <c r="D10" s="346"/>
      <c r="E10" s="346"/>
      <c r="F10" s="365"/>
    </row>
    <row r="11" spans="1:6" s="45" customFormat="1" ht="38.25">
      <c r="A11" s="48"/>
      <c r="B11" s="345" t="s">
        <v>127</v>
      </c>
      <c r="C11" s="346"/>
      <c r="D11" s="346"/>
      <c r="E11" s="346"/>
      <c r="F11" s="365"/>
    </row>
    <row r="12" spans="1:6" s="45" customFormat="1" ht="51">
      <c r="A12" s="48"/>
      <c r="B12" s="345" t="s">
        <v>129</v>
      </c>
      <c r="C12" s="346"/>
      <c r="D12" s="346"/>
      <c r="E12" s="346"/>
      <c r="F12" s="365"/>
    </row>
    <row r="13" spans="1:6" s="45" customFormat="1" ht="38.25">
      <c r="A13" s="48"/>
      <c r="B13" s="345" t="s">
        <v>131</v>
      </c>
      <c r="C13" s="346"/>
      <c r="D13" s="346"/>
      <c r="E13" s="346"/>
      <c r="F13" s="365"/>
    </row>
    <row r="14" spans="1:6" s="45" customFormat="1">
      <c r="A14" s="49"/>
      <c r="B14" s="345" t="s">
        <v>133</v>
      </c>
      <c r="C14" s="346"/>
      <c r="D14" s="346"/>
      <c r="E14" s="346"/>
      <c r="F14" s="365"/>
    </row>
    <row r="15" spans="1:6" s="45" customFormat="1">
      <c r="A15" s="49"/>
      <c r="B15" s="345" t="s">
        <v>135</v>
      </c>
      <c r="C15" s="346"/>
      <c r="D15" s="346"/>
      <c r="E15" s="346"/>
      <c r="F15" s="365"/>
    </row>
    <row r="16" spans="1:6" s="45" customFormat="1" ht="38.25">
      <c r="A16" s="49"/>
      <c r="B16" s="345" t="s">
        <v>623</v>
      </c>
      <c r="C16" s="346"/>
      <c r="D16" s="346"/>
      <c r="E16" s="346"/>
      <c r="F16" s="365"/>
    </row>
    <row r="17" spans="1:8" s="45" customFormat="1" ht="25.5">
      <c r="A17" s="49"/>
      <c r="B17" s="352" t="s">
        <v>602</v>
      </c>
      <c r="C17" s="346"/>
      <c r="D17" s="346"/>
      <c r="E17" s="346"/>
      <c r="F17" s="365"/>
    </row>
    <row r="18" spans="1:8" s="45" customFormat="1">
      <c r="A18" s="50"/>
      <c r="B18" s="345"/>
      <c r="C18" s="346"/>
      <c r="D18" s="346"/>
      <c r="E18" s="346"/>
      <c r="F18" s="365"/>
    </row>
    <row r="19" spans="1:8" s="45" customFormat="1">
      <c r="A19" s="51"/>
      <c r="B19" s="52"/>
      <c r="C19" s="52"/>
      <c r="D19" s="52"/>
      <c r="E19" s="53"/>
      <c r="F19" s="402"/>
    </row>
    <row r="20" spans="1:8">
      <c r="A20" s="407"/>
      <c r="B20" s="408"/>
      <c r="C20" s="409"/>
      <c r="D20" s="410"/>
      <c r="E20" s="411"/>
      <c r="F20" s="412"/>
    </row>
    <row r="21" spans="1:8" s="38" customFormat="1" ht="24">
      <c r="A21" s="34" t="s">
        <v>108</v>
      </c>
      <c r="B21" s="35" t="s">
        <v>109</v>
      </c>
      <c r="C21" s="36" t="s">
        <v>110</v>
      </c>
      <c r="D21" s="37" t="s">
        <v>111</v>
      </c>
      <c r="E21" s="396" t="s">
        <v>617</v>
      </c>
      <c r="F21" s="397" t="s">
        <v>618</v>
      </c>
    </row>
    <row r="22" spans="1:8" ht="15">
      <c r="A22" s="54"/>
      <c r="B22" s="55" t="s">
        <v>136</v>
      </c>
      <c r="C22" s="56"/>
      <c r="D22" s="56"/>
      <c r="E22" s="57"/>
      <c r="F22" s="413"/>
      <c r="G22" s="58"/>
      <c r="H22" s="58"/>
    </row>
    <row r="23" spans="1:8">
      <c r="A23" s="59"/>
      <c r="B23" s="60"/>
      <c r="C23" s="61"/>
      <c r="D23" s="62"/>
      <c r="E23" s="63"/>
      <c r="F23" s="64"/>
    </row>
    <row r="24" spans="1:8" ht="38.25">
      <c r="A24" s="65" t="s">
        <v>114</v>
      </c>
      <c r="B24" s="66" t="s">
        <v>137</v>
      </c>
      <c r="C24" s="67"/>
      <c r="D24" s="68"/>
      <c r="E24" s="69"/>
      <c r="F24" s="70"/>
    </row>
    <row r="25" spans="1:8" ht="76.5">
      <c r="A25" s="65"/>
      <c r="B25" s="66" t="s">
        <v>138</v>
      </c>
      <c r="C25" s="67"/>
      <c r="D25" s="68"/>
      <c r="E25" s="69"/>
      <c r="F25" s="70"/>
    </row>
    <row r="26" spans="1:8" ht="51">
      <c r="A26" s="65"/>
      <c r="B26" s="66" t="s">
        <v>139</v>
      </c>
      <c r="C26" s="67"/>
      <c r="D26" s="68"/>
      <c r="E26" s="69"/>
      <c r="F26" s="70"/>
    </row>
    <row r="27" spans="1:8" ht="63.75">
      <c r="A27" s="65"/>
      <c r="B27" s="66" t="s">
        <v>140</v>
      </c>
      <c r="C27" s="67"/>
      <c r="D27" s="68"/>
      <c r="E27" s="69"/>
      <c r="F27" s="70"/>
    </row>
    <row r="28" spans="1:8" ht="51">
      <c r="A28" s="65"/>
      <c r="B28" s="66" t="s">
        <v>141</v>
      </c>
      <c r="C28" s="67"/>
      <c r="D28" s="68"/>
      <c r="E28" s="69"/>
      <c r="F28" s="70"/>
    </row>
    <row r="29" spans="1:8" ht="76.5">
      <c r="A29" s="65"/>
      <c r="B29" s="66" t="s">
        <v>142</v>
      </c>
      <c r="C29" s="67"/>
      <c r="D29" s="68"/>
      <c r="E29" s="69"/>
      <c r="F29" s="70"/>
    </row>
    <row r="30" spans="1:8" ht="114.75">
      <c r="A30" s="65"/>
      <c r="B30" s="66" t="s">
        <v>143</v>
      </c>
      <c r="C30" s="67"/>
      <c r="D30" s="68"/>
      <c r="E30" s="69"/>
      <c r="F30" s="70"/>
    </row>
    <row r="31" spans="1:8" ht="63.75">
      <c r="A31" s="65"/>
      <c r="B31" s="66" t="s">
        <v>144</v>
      </c>
      <c r="C31" s="67"/>
      <c r="D31" s="68"/>
      <c r="E31" s="69"/>
      <c r="F31" s="70"/>
    </row>
    <row r="32" spans="1:8" ht="38.25">
      <c r="A32" s="65"/>
      <c r="B32" s="66" t="s">
        <v>145</v>
      </c>
      <c r="C32" s="67"/>
      <c r="D32" s="68"/>
      <c r="E32" s="69"/>
      <c r="F32" s="70"/>
    </row>
    <row r="33" spans="1:6" ht="25.5">
      <c r="A33" s="65"/>
      <c r="B33" s="66" t="s">
        <v>146</v>
      </c>
      <c r="C33" s="67"/>
      <c r="D33" s="68"/>
      <c r="E33" s="69"/>
      <c r="F33" s="70"/>
    </row>
    <row r="34" spans="1:6" ht="127.5">
      <c r="A34" s="65"/>
      <c r="B34" s="66" t="s">
        <v>147</v>
      </c>
      <c r="C34" s="67"/>
      <c r="D34" s="68"/>
      <c r="E34" s="69"/>
      <c r="F34" s="70"/>
    </row>
    <row r="35" spans="1:6" ht="38.25">
      <c r="A35" s="65"/>
      <c r="B35" s="66" t="s">
        <v>148</v>
      </c>
      <c r="C35" s="67"/>
      <c r="D35" s="68"/>
      <c r="E35" s="69"/>
      <c r="F35" s="70"/>
    </row>
    <row r="36" spans="1:6" ht="89.25">
      <c r="A36" s="65"/>
      <c r="B36" s="66" t="s">
        <v>149</v>
      </c>
      <c r="C36" s="67"/>
      <c r="D36" s="68"/>
      <c r="E36" s="69"/>
      <c r="F36" s="70"/>
    </row>
    <row r="37" spans="1:6" ht="76.5">
      <c r="A37" s="65"/>
      <c r="B37" s="66" t="s">
        <v>150</v>
      </c>
      <c r="C37" s="67"/>
      <c r="D37" s="68"/>
      <c r="E37" s="69"/>
      <c r="F37" s="70"/>
    </row>
    <row r="38" spans="1:6" ht="38.25">
      <c r="A38" s="65"/>
      <c r="B38" s="66" t="s">
        <v>151</v>
      </c>
      <c r="C38" s="67"/>
      <c r="D38" s="68"/>
      <c r="E38" s="69"/>
      <c r="F38" s="70"/>
    </row>
    <row r="39" spans="1:6" ht="102">
      <c r="A39" s="65"/>
      <c r="B39" s="66" t="s">
        <v>152</v>
      </c>
      <c r="C39" s="67"/>
      <c r="D39" s="68"/>
      <c r="E39" s="69"/>
      <c r="F39" s="70"/>
    </row>
    <row r="40" spans="1:6" ht="25.5">
      <c r="A40" s="65"/>
      <c r="B40" s="66" t="s">
        <v>153</v>
      </c>
      <c r="C40" s="67"/>
      <c r="D40" s="68"/>
      <c r="E40" s="69"/>
      <c r="F40" s="70"/>
    </row>
    <row r="41" spans="1:6" ht="89.25">
      <c r="A41" s="65"/>
      <c r="B41" s="66" t="s">
        <v>154</v>
      </c>
      <c r="C41" s="67"/>
      <c r="D41" s="68"/>
      <c r="E41" s="69"/>
      <c r="F41" s="70"/>
    </row>
    <row r="42" spans="1:6" ht="38.25">
      <c r="A42" s="65"/>
      <c r="B42" s="66" t="s">
        <v>155</v>
      </c>
      <c r="C42" s="67"/>
      <c r="D42" s="68"/>
      <c r="E42" s="69"/>
      <c r="F42" s="70"/>
    </row>
    <row r="43" spans="1:6">
      <c r="A43" s="65"/>
      <c r="B43" s="71" t="s">
        <v>156</v>
      </c>
      <c r="C43" s="67"/>
      <c r="D43" s="68"/>
      <c r="E43" s="69"/>
      <c r="F43" s="70"/>
    </row>
    <row r="44" spans="1:6" ht="25.5">
      <c r="A44" s="65"/>
      <c r="B44" s="66" t="s">
        <v>157</v>
      </c>
      <c r="C44" s="67"/>
      <c r="D44" s="68"/>
      <c r="E44" s="69"/>
      <c r="F44" s="70"/>
    </row>
    <row r="45" spans="1:6">
      <c r="A45" s="65"/>
      <c r="B45" s="66" t="s">
        <v>158</v>
      </c>
      <c r="C45" s="67"/>
      <c r="D45" s="68"/>
      <c r="E45" s="69"/>
      <c r="F45" s="70"/>
    </row>
    <row r="46" spans="1:6">
      <c r="A46" s="65"/>
      <c r="B46" s="66" t="s">
        <v>159</v>
      </c>
      <c r="C46" s="67"/>
      <c r="D46" s="68"/>
      <c r="E46" s="69"/>
      <c r="F46" s="70"/>
    </row>
    <row r="47" spans="1:6" ht="25.5">
      <c r="A47" s="65"/>
      <c r="B47" s="66" t="s">
        <v>160</v>
      </c>
      <c r="C47" s="67"/>
      <c r="D47" s="68"/>
      <c r="E47" s="69"/>
      <c r="F47" s="70"/>
    </row>
    <row r="48" spans="1:6">
      <c r="A48" s="65"/>
      <c r="B48" s="66" t="s">
        <v>161</v>
      </c>
      <c r="C48" s="67"/>
      <c r="D48" s="68"/>
      <c r="E48" s="69"/>
      <c r="F48" s="70"/>
    </row>
    <row r="49" spans="1:6" ht="25.5">
      <c r="A49" s="65"/>
      <c r="B49" s="66" t="s">
        <v>162</v>
      </c>
      <c r="C49" s="67"/>
      <c r="D49" s="68"/>
      <c r="E49" s="69"/>
      <c r="F49" s="70"/>
    </row>
    <row r="50" spans="1:6">
      <c r="A50" s="65"/>
      <c r="B50" s="66" t="s">
        <v>163</v>
      </c>
      <c r="C50" s="67"/>
      <c r="D50" s="68"/>
      <c r="E50" s="69"/>
      <c r="F50" s="70"/>
    </row>
    <row r="51" spans="1:6">
      <c r="A51" s="65"/>
      <c r="B51" s="66" t="s">
        <v>164</v>
      </c>
      <c r="C51" s="67"/>
      <c r="D51" s="68"/>
      <c r="E51" s="69"/>
      <c r="F51" s="70"/>
    </row>
    <row r="52" spans="1:6">
      <c r="A52" s="65"/>
      <c r="B52" s="66" t="s">
        <v>165</v>
      </c>
      <c r="C52" s="67"/>
      <c r="D52" s="68"/>
      <c r="E52" s="69"/>
      <c r="F52" s="70"/>
    </row>
    <row r="53" spans="1:6">
      <c r="A53" s="65"/>
      <c r="B53" s="66" t="s">
        <v>166</v>
      </c>
      <c r="C53" s="67"/>
      <c r="D53" s="68"/>
      <c r="E53" s="69"/>
      <c r="F53" s="70"/>
    </row>
    <row r="54" spans="1:6">
      <c r="A54" s="65"/>
      <c r="B54" s="66" t="s">
        <v>167</v>
      </c>
      <c r="C54" s="67"/>
      <c r="D54" s="68"/>
      <c r="E54" s="69"/>
      <c r="F54" s="70"/>
    </row>
    <row r="55" spans="1:6">
      <c r="A55" s="65"/>
      <c r="B55" s="66" t="s">
        <v>168</v>
      </c>
      <c r="C55" s="72"/>
      <c r="D55" s="72"/>
      <c r="E55" s="69"/>
      <c r="F55" s="70"/>
    </row>
    <row r="56" spans="1:6">
      <c r="A56" s="65"/>
      <c r="B56" s="66" t="s">
        <v>169</v>
      </c>
      <c r="C56" s="72"/>
      <c r="D56" s="72"/>
      <c r="E56" s="69"/>
      <c r="F56" s="70"/>
    </row>
    <row r="57" spans="1:6">
      <c r="A57" s="65"/>
      <c r="B57" s="66" t="s">
        <v>170</v>
      </c>
      <c r="C57" s="72"/>
      <c r="D57" s="72"/>
      <c r="E57" s="69"/>
      <c r="F57" s="70"/>
    </row>
    <row r="58" spans="1:6">
      <c r="A58" s="65"/>
      <c r="B58" s="66" t="s">
        <v>171</v>
      </c>
      <c r="C58" s="72"/>
      <c r="D58" s="72"/>
      <c r="E58" s="69"/>
      <c r="F58" s="70"/>
    </row>
    <row r="59" spans="1:6">
      <c r="A59" s="65"/>
      <c r="B59" s="66" t="s">
        <v>172</v>
      </c>
      <c r="C59" s="72"/>
      <c r="D59" s="72"/>
      <c r="E59" s="69"/>
      <c r="F59" s="70"/>
    </row>
    <row r="60" spans="1:6">
      <c r="A60" s="65"/>
      <c r="B60" s="66" t="s">
        <v>173</v>
      </c>
      <c r="C60" s="72"/>
      <c r="D60" s="72"/>
      <c r="E60" s="69"/>
      <c r="F60" s="70"/>
    </row>
    <row r="61" spans="1:6">
      <c r="A61" s="65"/>
      <c r="B61" s="66" t="s">
        <v>174</v>
      </c>
      <c r="C61" s="72"/>
      <c r="D61" s="72"/>
      <c r="E61" s="69"/>
      <c r="F61" s="70"/>
    </row>
    <row r="62" spans="1:6">
      <c r="A62" s="65"/>
      <c r="B62" s="66" t="s">
        <v>175</v>
      </c>
      <c r="C62" s="72"/>
      <c r="D62" s="72"/>
      <c r="E62" s="69"/>
      <c r="F62" s="70"/>
    </row>
    <row r="63" spans="1:6">
      <c r="A63" s="65"/>
      <c r="B63" s="66" t="s">
        <v>176</v>
      </c>
      <c r="C63" s="73" t="s">
        <v>18</v>
      </c>
      <c r="D63" s="73">
        <v>1</v>
      </c>
      <c r="E63" s="74"/>
      <c r="F63" s="70">
        <f>D63*E63</f>
        <v>0</v>
      </c>
    </row>
    <row r="64" spans="1:6">
      <c r="A64" s="65"/>
      <c r="B64" s="66"/>
      <c r="C64" s="72"/>
      <c r="D64" s="72"/>
      <c r="E64" s="69"/>
      <c r="F64" s="70"/>
    </row>
    <row r="65" spans="1:6" ht="51">
      <c r="A65" s="65" t="s">
        <v>116</v>
      </c>
      <c r="B65" s="66" t="s">
        <v>177</v>
      </c>
      <c r="C65" s="72"/>
      <c r="D65" s="72"/>
      <c r="E65" s="69"/>
      <c r="F65" s="70"/>
    </row>
    <row r="66" spans="1:6" ht="51">
      <c r="A66" s="65"/>
      <c r="B66" s="66" t="s">
        <v>178</v>
      </c>
      <c r="C66" s="72"/>
      <c r="D66" s="72"/>
      <c r="E66" s="69"/>
      <c r="F66" s="70"/>
    </row>
    <row r="67" spans="1:6" ht="76.5">
      <c r="A67" s="65"/>
      <c r="B67" s="66" t="s">
        <v>179</v>
      </c>
      <c r="C67" s="72"/>
      <c r="D67" s="72"/>
      <c r="E67" s="69"/>
      <c r="F67" s="70"/>
    </row>
    <row r="68" spans="1:6" ht="58.5" customHeight="1">
      <c r="A68" s="65"/>
      <c r="B68" s="66" t="s">
        <v>180</v>
      </c>
      <c r="C68" s="67"/>
      <c r="D68" s="68"/>
      <c r="E68" s="69"/>
      <c r="F68" s="70"/>
    </row>
    <row r="69" spans="1:6" ht="25.5">
      <c r="A69" s="65"/>
      <c r="B69" s="66" t="s">
        <v>181</v>
      </c>
      <c r="C69" s="67"/>
      <c r="D69" s="68"/>
      <c r="E69" s="69"/>
      <c r="F69" s="70"/>
    </row>
    <row r="70" spans="1:6" ht="25.5">
      <c r="A70" s="65"/>
      <c r="B70" s="66" t="s">
        <v>182</v>
      </c>
      <c r="C70" s="67"/>
      <c r="D70" s="68"/>
      <c r="E70" s="69"/>
      <c r="F70" s="70"/>
    </row>
    <row r="71" spans="1:6" ht="51">
      <c r="A71" s="65"/>
      <c r="B71" s="66" t="s">
        <v>183</v>
      </c>
      <c r="C71" s="67"/>
      <c r="D71" s="68"/>
      <c r="E71" s="69"/>
      <c r="F71" s="70"/>
    </row>
    <row r="72" spans="1:6">
      <c r="A72" s="65"/>
      <c r="B72" s="71" t="s">
        <v>156</v>
      </c>
      <c r="C72" s="67"/>
      <c r="D72" s="68"/>
      <c r="E72" s="69"/>
      <c r="F72" s="70"/>
    </row>
    <row r="73" spans="1:6">
      <c r="A73" s="65"/>
      <c r="B73" s="66" t="s">
        <v>184</v>
      </c>
      <c r="C73" s="67"/>
      <c r="D73" s="68"/>
      <c r="E73" s="69"/>
      <c r="F73" s="70"/>
    </row>
    <row r="74" spans="1:6">
      <c r="A74" s="65"/>
      <c r="B74" s="66" t="s">
        <v>185</v>
      </c>
      <c r="C74" s="67"/>
      <c r="D74" s="68"/>
      <c r="E74" s="69"/>
      <c r="F74" s="70"/>
    </row>
    <row r="75" spans="1:6">
      <c r="A75" s="65"/>
      <c r="B75" s="66" t="s">
        <v>186</v>
      </c>
      <c r="C75" s="67"/>
      <c r="D75" s="68"/>
      <c r="E75" s="69"/>
      <c r="F75" s="70"/>
    </row>
    <row r="76" spans="1:6">
      <c r="A76" s="65"/>
      <c r="B76" s="66" t="s">
        <v>187</v>
      </c>
      <c r="C76" s="67"/>
      <c r="D76" s="68"/>
      <c r="E76" s="69"/>
      <c r="F76" s="70"/>
    </row>
    <row r="77" spans="1:6">
      <c r="A77" s="65"/>
      <c r="B77" s="66" t="s">
        <v>188</v>
      </c>
      <c r="C77" s="67"/>
      <c r="D77" s="68"/>
      <c r="E77" s="69"/>
      <c r="F77" s="70"/>
    </row>
    <row r="78" spans="1:6" ht="25.5">
      <c r="A78" s="65"/>
      <c r="B78" s="66" t="s">
        <v>189</v>
      </c>
      <c r="C78" s="67"/>
      <c r="D78" s="68"/>
      <c r="E78" s="69"/>
      <c r="F78" s="70"/>
    </row>
    <row r="79" spans="1:6">
      <c r="A79" s="65"/>
      <c r="B79" s="66" t="s">
        <v>190</v>
      </c>
      <c r="C79" s="67"/>
      <c r="D79" s="68"/>
      <c r="E79" s="69"/>
      <c r="F79" s="70"/>
    </row>
    <row r="80" spans="1:6">
      <c r="A80" s="65"/>
      <c r="B80" s="66" t="s">
        <v>191</v>
      </c>
      <c r="C80" s="67"/>
      <c r="D80" s="68"/>
      <c r="E80" s="69"/>
      <c r="F80" s="70"/>
    </row>
    <row r="81" spans="1:6">
      <c r="A81" s="65"/>
      <c r="B81" s="66" t="s">
        <v>192</v>
      </c>
      <c r="C81" s="67"/>
      <c r="D81" s="68"/>
      <c r="E81" s="69"/>
      <c r="F81" s="70"/>
    </row>
    <row r="82" spans="1:6">
      <c r="A82" s="65"/>
      <c r="B82" s="66" t="s">
        <v>193</v>
      </c>
      <c r="C82" s="67"/>
      <c r="D82" s="68"/>
      <c r="E82" s="69"/>
      <c r="F82" s="70"/>
    </row>
    <row r="83" spans="1:6">
      <c r="A83" s="65"/>
      <c r="B83" s="66" t="s">
        <v>194</v>
      </c>
      <c r="C83" s="67"/>
      <c r="D83" s="68"/>
      <c r="E83" s="69"/>
      <c r="F83" s="70"/>
    </row>
    <row r="84" spans="1:6">
      <c r="A84" s="65"/>
      <c r="B84" s="75" t="s">
        <v>195</v>
      </c>
      <c r="C84" s="72"/>
      <c r="D84" s="72"/>
      <c r="E84" s="69"/>
      <c r="F84" s="70"/>
    </row>
    <row r="85" spans="1:6">
      <c r="A85" s="65"/>
      <c r="B85" s="66" t="s">
        <v>196</v>
      </c>
      <c r="C85" s="73" t="s">
        <v>18</v>
      </c>
      <c r="D85" s="73">
        <v>1</v>
      </c>
      <c r="E85" s="74"/>
      <c r="F85" s="70">
        <f t="shared" ref="F85" si="0">D85*E85</f>
        <v>0</v>
      </c>
    </row>
    <row r="86" spans="1:6">
      <c r="A86" s="65"/>
      <c r="B86" s="66"/>
      <c r="C86" s="72"/>
      <c r="D86" s="72"/>
      <c r="E86" s="69"/>
      <c r="F86" s="70"/>
    </row>
    <row r="87" spans="1:6">
      <c r="A87" s="65" t="s">
        <v>118</v>
      </c>
      <c r="B87" s="66" t="s">
        <v>197</v>
      </c>
      <c r="C87" s="72"/>
      <c r="D87" s="72"/>
      <c r="E87" s="69"/>
      <c r="F87" s="70"/>
    </row>
    <row r="88" spans="1:6">
      <c r="A88" s="65"/>
      <c r="B88" s="71" t="s">
        <v>156</v>
      </c>
      <c r="C88" s="72"/>
      <c r="D88" s="72"/>
      <c r="E88" s="69"/>
      <c r="F88" s="70"/>
    </row>
    <row r="89" spans="1:6">
      <c r="A89" s="65"/>
      <c r="B89" s="66" t="s">
        <v>198</v>
      </c>
      <c r="C89" s="72"/>
      <c r="D89" s="72"/>
      <c r="E89" s="69"/>
      <c r="F89" s="70"/>
    </row>
    <row r="90" spans="1:6">
      <c r="A90" s="65"/>
      <c r="B90" s="66" t="s">
        <v>199</v>
      </c>
      <c r="C90" s="72"/>
      <c r="D90" s="72"/>
      <c r="E90" s="69"/>
      <c r="F90" s="70"/>
    </row>
    <row r="91" spans="1:6">
      <c r="A91" s="65"/>
      <c r="B91" s="66" t="s">
        <v>200</v>
      </c>
      <c r="C91" s="72"/>
      <c r="D91" s="72"/>
      <c r="E91" s="69"/>
      <c r="F91" s="70"/>
    </row>
    <row r="92" spans="1:6">
      <c r="A92" s="65"/>
      <c r="B92" s="66" t="s">
        <v>201</v>
      </c>
      <c r="C92" s="72"/>
      <c r="D92" s="72"/>
      <c r="E92" s="69"/>
      <c r="F92" s="70"/>
    </row>
    <row r="93" spans="1:6">
      <c r="A93" s="65"/>
      <c r="B93" s="66" t="s">
        <v>188</v>
      </c>
      <c r="C93" s="72"/>
      <c r="D93" s="72"/>
      <c r="E93" s="69"/>
      <c r="F93" s="70"/>
    </row>
    <row r="94" spans="1:6" ht="25.5">
      <c r="A94" s="65"/>
      <c r="B94" s="66" t="s">
        <v>202</v>
      </c>
      <c r="C94" s="72"/>
      <c r="D94" s="72"/>
      <c r="E94" s="69"/>
      <c r="F94" s="70"/>
    </row>
    <row r="95" spans="1:6">
      <c r="A95" s="65"/>
      <c r="B95" s="66" t="s">
        <v>190</v>
      </c>
      <c r="C95" s="72"/>
      <c r="D95" s="72"/>
      <c r="E95" s="69"/>
      <c r="F95" s="70"/>
    </row>
    <row r="96" spans="1:6">
      <c r="A96" s="65"/>
      <c r="B96" s="66" t="s">
        <v>203</v>
      </c>
      <c r="C96" s="72"/>
      <c r="D96" s="72"/>
      <c r="E96" s="69"/>
      <c r="F96" s="70"/>
    </row>
    <row r="97" spans="1:6">
      <c r="A97" s="65"/>
      <c r="B97" s="66" t="s">
        <v>204</v>
      </c>
      <c r="C97" s="72"/>
      <c r="D97" s="72"/>
      <c r="E97" s="69"/>
      <c r="F97" s="70"/>
    </row>
    <row r="98" spans="1:6">
      <c r="A98" s="65"/>
      <c r="B98" s="66" t="s">
        <v>205</v>
      </c>
      <c r="C98" s="72"/>
      <c r="D98" s="72"/>
      <c r="E98" s="69"/>
      <c r="F98" s="70"/>
    </row>
    <row r="99" spans="1:6">
      <c r="A99" s="65"/>
      <c r="B99" s="66" t="s">
        <v>206</v>
      </c>
      <c r="C99" s="72"/>
      <c r="D99" s="72"/>
      <c r="E99" s="69"/>
      <c r="F99" s="70"/>
    </row>
    <row r="100" spans="1:6">
      <c r="A100" s="65"/>
      <c r="B100" s="75" t="s">
        <v>195</v>
      </c>
      <c r="C100" s="72"/>
      <c r="D100" s="72"/>
      <c r="E100" s="69"/>
      <c r="F100" s="70"/>
    </row>
    <row r="101" spans="1:6">
      <c r="A101" s="65"/>
      <c r="B101" s="66" t="s">
        <v>207</v>
      </c>
      <c r="C101" s="73" t="s">
        <v>18</v>
      </c>
      <c r="D101" s="73">
        <v>2</v>
      </c>
      <c r="E101" s="74"/>
      <c r="F101" s="70">
        <f>D101*E101</f>
        <v>0</v>
      </c>
    </row>
    <row r="102" spans="1:6">
      <c r="A102" s="65"/>
      <c r="B102" s="66"/>
      <c r="C102" s="72"/>
      <c r="D102" s="72"/>
      <c r="E102" s="69"/>
      <c r="F102" s="70"/>
    </row>
    <row r="103" spans="1:6" ht="51">
      <c r="A103" s="65" t="s">
        <v>120</v>
      </c>
      <c r="B103" s="66" t="s">
        <v>208</v>
      </c>
      <c r="C103" s="72"/>
      <c r="D103" s="72"/>
      <c r="E103" s="69"/>
      <c r="F103" s="70"/>
    </row>
    <row r="104" spans="1:6" ht="81.75" customHeight="1">
      <c r="A104" s="65"/>
      <c r="B104" s="66" t="s">
        <v>209</v>
      </c>
      <c r="C104" s="72"/>
      <c r="D104" s="72"/>
      <c r="E104" s="69"/>
      <c r="F104" s="70"/>
    </row>
    <row r="105" spans="1:6" ht="89.25">
      <c r="A105" s="65"/>
      <c r="B105" s="66" t="s">
        <v>210</v>
      </c>
      <c r="C105" s="72"/>
      <c r="D105" s="72"/>
      <c r="E105" s="69"/>
      <c r="F105" s="70"/>
    </row>
    <row r="106" spans="1:6" ht="114.75">
      <c r="A106" s="65"/>
      <c r="B106" s="66" t="s">
        <v>211</v>
      </c>
      <c r="C106" s="73" t="s">
        <v>18</v>
      </c>
      <c r="D106" s="73">
        <v>3</v>
      </c>
      <c r="E106" s="74"/>
      <c r="F106" s="70">
        <f>D106*E106</f>
        <v>0</v>
      </c>
    </row>
    <row r="107" spans="1:6">
      <c r="A107" s="65"/>
      <c r="B107" s="66"/>
      <c r="C107" s="72"/>
      <c r="D107" s="72"/>
      <c r="E107" s="69"/>
      <c r="F107" s="70"/>
    </row>
    <row r="108" spans="1:6" ht="51">
      <c r="A108" s="65" t="s">
        <v>122</v>
      </c>
      <c r="B108" s="66" t="s">
        <v>212</v>
      </c>
      <c r="C108" s="73" t="s">
        <v>18</v>
      </c>
      <c r="D108" s="73">
        <v>2</v>
      </c>
      <c r="E108" s="74"/>
      <c r="F108" s="70">
        <f>D108*E108</f>
        <v>0</v>
      </c>
    </row>
    <row r="109" spans="1:6">
      <c r="A109" s="65"/>
      <c r="B109" s="66"/>
      <c r="C109" s="72"/>
      <c r="D109" s="72"/>
      <c r="E109" s="69"/>
      <c r="F109" s="70"/>
    </row>
    <row r="110" spans="1:6" ht="114.75">
      <c r="A110" s="65" t="s">
        <v>124</v>
      </c>
      <c r="B110" s="76" t="s">
        <v>213</v>
      </c>
      <c r="C110" s="72"/>
      <c r="D110" s="77"/>
      <c r="E110" s="69"/>
      <c r="F110" s="70"/>
    </row>
    <row r="111" spans="1:6" ht="76.5">
      <c r="A111" s="65"/>
      <c r="B111" s="78" t="s">
        <v>214</v>
      </c>
      <c r="C111" s="72"/>
      <c r="D111" s="77"/>
      <c r="E111" s="69"/>
      <c r="F111" s="70"/>
    </row>
    <row r="112" spans="1:6">
      <c r="A112" s="65"/>
      <c r="B112" s="66" t="s">
        <v>215</v>
      </c>
      <c r="C112" s="77" t="s">
        <v>216</v>
      </c>
      <c r="D112" s="77">
        <v>20</v>
      </c>
      <c r="E112" s="69"/>
      <c r="F112" s="70">
        <f>D112*E112</f>
        <v>0</v>
      </c>
    </row>
    <row r="113" spans="1:6">
      <c r="A113" s="65"/>
      <c r="B113" s="66" t="s">
        <v>217</v>
      </c>
      <c r="C113" s="77" t="s">
        <v>216</v>
      </c>
      <c r="D113" s="77">
        <v>45</v>
      </c>
      <c r="E113" s="69"/>
      <c r="F113" s="70">
        <f>D113*E113</f>
        <v>0</v>
      </c>
    </row>
    <row r="114" spans="1:6">
      <c r="A114" s="65"/>
      <c r="B114" s="66" t="s">
        <v>218</v>
      </c>
      <c r="C114" s="77" t="s">
        <v>216</v>
      </c>
      <c r="D114" s="77">
        <v>20</v>
      </c>
      <c r="E114" s="69"/>
      <c r="F114" s="70">
        <f>D114*E114</f>
        <v>0</v>
      </c>
    </row>
    <row r="115" spans="1:6">
      <c r="A115" s="65"/>
      <c r="B115" s="66" t="s">
        <v>219</v>
      </c>
      <c r="C115" s="77" t="s">
        <v>216</v>
      </c>
      <c r="D115" s="77">
        <v>45</v>
      </c>
      <c r="E115" s="69"/>
      <c r="F115" s="70">
        <f>D115*E115</f>
        <v>0</v>
      </c>
    </row>
    <row r="116" spans="1:6">
      <c r="A116" s="65"/>
      <c r="B116" s="66"/>
      <c r="C116" s="72"/>
      <c r="D116" s="77"/>
      <c r="E116" s="69"/>
      <c r="F116" s="70"/>
    </row>
    <row r="117" spans="1:6" ht="51">
      <c r="A117" s="65" t="s">
        <v>126</v>
      </c>
      <c r="B117" s="66" t="s">
        <v>220</v>
      </c>
      <c r="C117" s="72"/>
      <c r="D117" s="77"/>
      <c r="E117" s="69"/>
      <c r="F117" s="70"/>
    </row>
    <row r="118" spans="1:6">
      <c r="A118" s="65"/>
      <c r="B118" s="66" t="s">
        <v>221</v>
      </c>
      <c r="C118" s="73" t="s">
        <v>18</v>
      </c>
      <c r="D118" s="73">
        <v>1</v>
      </c>
      <c r="E118" s="69"/>
      <c r="F118" s="70">
        <f>D118*E118</f>
        <v>0</v>
      </c>
    </row>
    <row r="119" spans="1:6">
      <c r="A119" s="65"/>
      <c r="B119" s="66"/>
      <c r="C119" s="72"/>
      <c r="D119" s="77"/>
      <c r="E119" s="69"/>
      <c r="F119" s="70"/>
    </row>
    <row r="120" spans="1:6" ht="63.75">
      <c r="A120" s="65" t="s">
        <v>128</v>
      </c>
      <c r="B120" s="66" t="s">
        <v>222</v>
      </c>
      <c r="C120" s="72"/>
      <c r="D120" s="72"/>
      <c r="E120" s="69"/>
      <c r="F120" s="70"/>
    </row>
    <row r="121" spans="1:6">
      <c r="A121" s="65"/>
      <c r="B121" s="66" t="s">
        <v>223</v>
      </c>
      <c r="C121" s="73" t="s">
        <v>216</v>
      </c>
      <c r="D121" s="73">
        <v>45</v>
      </c>
      <c r="E121" s="69"/>
      <c r="F121" s="70">
        <f>D121*E121</f>
        <v>0</v>
      </c>
    </row>
    <row r="122" spans="1:6">
      <c r="A122" s="65"/>
      <c r="B122" s="66"/>
      <c r="C122" s="72"/>
      <c r="D122" s="72"/>
      <c r="E122" s="69"/>
      <c r="F122" s="70"/>
    </row>
    <row r="123" spans="1:6" ht="38.25">
      <c r="A123" s="65" t="s">
        <v>224</v>
      </c>
      <c r="B123" s="66" t="s">
        <v>225</v>
      </c>
      <c r="C123" s="72"/>
      <c r="D123" s="72"/>
      <c r="E123" s="69"/>
      <c r="F123" s="70"/>
    </row>
    <row r="124" spans="1:6">
      <c r="A124" s="65"/>
      <c r="B124" s="66" t="s">
        <v>223</v>
      </c>
      <c r="C124" s="73" t="s">
        <v>24</v>
      </c>
      <c r="D124" s="73">
        <v>80</v>
      </c>
      <c r="E124" s="69"/>
      <c r="F124" s="70">
        <f>D124*E124</f>
        <v>0</v>
      </c>
    </row>
    <row r="125" spans="1:6">
      <c r="A125" s="65"/>
      <c r="B125" s="66"/>
      <c r="C125" s="72"/>
      <c r="D125" s="72"/>
      <c r="E125" s="69"/>
      <c r="F125" s="70"/>
    </row>
    <row r="126" spans="1:6" ht="114.75">
      <c r="A126" s="65" t="s">
        <v>130</v>
      </c>
      <c r="B126" s="66" t="s">
        <v>226</v>
      </c>
      <c r="C126" s="72"/>
      <c r="D126" s="72"/>
      <c r="E126" s="69"/>
      <c r="F126" s="70"/>
    </row>
    <row r="127" spans="1:6" ht="51">
      <c r="A127" s="65"/>
      <c r="B127" s="75" t="s">
        <v>227</v>
      </c>
      <c r="C127" s="72"/>
      <c r="D127" s="72"/>
      <c r="E127" s="69"/>
      <c r="F127" s="70"/>
    </row>
    <row r="128" spans="1:6" ht="25.5">
      <c r="A128" s="65"/>
      <c r="B128" s="76" t="s">
        <v>228</v>
      </c>
      <c r="C128" s="73" t="s">
        <v>216</v>
      </c>
      <c r="D128" s="73">
        <v>90</v>
      </c>
      <c r="E128" s="69"/>
      <c r="F128" s="70">
        <f t="shared" ref="F128:F129" si="1">D128*E128</f>
        <v>0</v>
      </c>
    </row>
    <row r="129" spans="1:6">
      <c r="A129" s="65"/>
      <c r="B129" s="76" t="s">
        <v>229</v>
      </c>
      <c r="C129" s="73" t="s">
        <v>216</v>
      </c>
      <c r="D129" s="73">
        <v>12</v>
      </c>
      <c r="E129" s="69"/>
      <c r="F129" s="70">
        <f t="shared" si="1"/>
        <v>0</v>
      </c>
    </row>
    <row r="130" spans="1:6">
      <c r="A130" s="65"/>
      <c r="B130" s="76"/>
      <c r="C130" s="72"/>
      <c r="D130" s="72"/>
      <c r="E130" s="69"/>
      <c r="F130" s="70"/>
    </row>
    <row r="131" spans="1:6" ht="63.75">
      <c r="A131" s="65" t="s">
        <v>132</v>
      </c>
      <c r="B131" s="76" t="s">
        <v>230</v>
      </c>
      <c r="C131" s="72"/>
      <c r="D131" s="72"/>
      <c r="E131" s="69"/>
      <c r="F131" s="70"/>
    </row>
    <row r="132" spans="1:6">
      <c r="A132" s="65"/>
      <c r="B132" s="76" t="s">
        <v>231</v>
      </c>
      <c r="C132" s="73" t="s">
        <v>216</v>
      </c>
      <c r="D132" s="73">
        <v>12</v>
      </c>
      <c r="E132" s="69"/>
      <c r="F132" s="70">
        <f>D132*E132</f>
        <v>0</v>
      </c>
    </row>
    <row r="133" spans="1:6">
      <c r="A133" s="65"/>
      <c r="B133" s="76" t="s">
        <v>232</v>
      </c>
      <c r="C133" s="73" t="s">
        <v>216</v>
      </c>
      <c r="D133" s="73">
        <v>15</v>
      </c>
      <c r="E133" s="69"/>
      <c r="F133" s="70">
        <f>D133*E133</f>
        <v>0</v>
      </c>
    </row>
    <row r="134" spans="1:6">
      <c r="A134" s="65"/>
      <c r="B134" s="76" t="s">
        <v>233</v>
      </c>
      <c r="C134" s="73" t="s">
        <v>216</v>
      </c>
      <c r="D134" s="73">
        <v>48</v>
      </c>
      <c r="E134" s="69"/>
      <c r="F134" s="70">
        <f>D134*E134</f>
        <v>0</v>
      </c>
    </row>
    <row r="135" spans="1:6">
      <c r="A135" s="65"/>
      <c r="B135" s="76"/>
      <c r="C135" s="72"/>
      <c r="D135" s="72"/>
      <c r="E135" s="69"/>
      <c r="F135" s="70"/>
    </row>
    <row r="136" spans="1:6" ht="76.5">
      <c r="A136" s="65" t="s">
        <v>234</v>
      </c>
      <c r="B136" s="76" t="s">
        <v>235</v>
      </c>
      <c r="C136" s="72"/>
      <c r="D136" s="72"/>
      <c r="E136" s="69"/>
      <c r="F136" s="70"/>
    </row>
    <row r="137" spans="1:6">
      <c r="A137" s="65"/>
      <c r="B137" s="76" t="s">
        <v>236</v>
      </c>
      <c r="C137" s="73" t="s">
        <v>18</v>
      </c>
      <c r="D137" s="73">
        <v>3</v>
      </c>
      <c r="E137" s="69"/>
      <c r="F137" s="70">
        <f>D137*E137</f>
        <v>0</v>
      </c>
    </row>
    <row r="138" spans="1:6">
      <c r="A138" s="65"/>
      <c r="B138" s="76"/>
      <c r="C138" s="72"/>
      <c r="D138" s="72"/>
      <c r="E138" s="69"/>
      <c r="F138" s="70"/>
    </row>
    <row r="139" spans="1:6" ht="114.75">
      <c r="A139" s="65" t="s">
        <v>134</v>
      </c>
      <c r="B139" s="76" t="s">
        <v>237</v>
      </c>
      <c r="C139" s="72"/>
      <c r="D139" s="72"/>
      <c r="E139" s="69"/>
      <c r="F139" s="70"/>
    </row>
    <row r="140" spans="1:6">
      <c r="A140" s="65"/>
      <c r="B140" s="76" t="s">
        <v>238</v>
      </c>
      <c r="C140" s="73" t="s">
        <v>18</v>
      </c>
      <c r="D140" s="73">
        <v>1</v>
      </c>
      <c r="E140" s="69"/>
      <c r="F140" s="70">
        <f>D140*E140</f>
        <v>0</v>
      </c>
    </row>
    <row r="141" spans="1:6">
      <c r="A141" s="65"/>
      <c r="B141" s="76"/>
      <c r="C141" s="72"/>
      <c r="D141" s="72"/>
      <c r="E141" s="69"/>
      <c r="F141" s="70"/>
    </row>
    <row r="142" spans="1:6" ht="63.75">
      <c r="A142" s="65" t="s">
        <v>239</v>
      </c>
      <c r="B142" s="76" t="s">
        <v>240</v>
      </c>
      <c r="C142" s="72"/>
      <c r="D142" s="72"/>
      <c r="E142" s="69"/>
      <c r="F142" s="70"/>
    </row>
    <row r="143" spans="1:6">
      <c r="A143" s="65"/>
      <c r="B143" s="76" t="s">
        <v>223</v>
      </c>
      <c r="C143" s="73" t="s">
        <v>216</v>
      </c>
      <c r="D143" s="73">
        <v>18</v>
      </c>
      <c r="E143" s="69"/>
      <c r="F143" s="70">
        <f>D143*E143</f>
        <v>0</v>
      </c>
    </row>
    <row r="144" spans="1:6">
      <c r="A144" s="65"/>
      <c r="B144" s="76"/>
      <c r="C144" s="72"/>
      <c r="D144" s="72"/>
      <c r="E144" s="69"/>
      <c r="F144" s="70"/>
    </row>
    <row r="145" spans="1:10" ht="51">
      <c r="A145" s="65" t="s">
        <v>241</v>
      </c>
      <c r="B145" s="66" t="s">
        <v>242</v>
      </c>
      <c r="C145" s="72"/>
      <c r="D145" s="72"/>
      <c r="E145" s="69"/>
      <c r="F145" s="70"/>
    </row>
    <row r="146" spans="1:10">
      <c r="A146" s="65"/>
      <c r="B146" s="66" t="s">
        <v>243</v>
      </c>
      <c r="C146" s="73" t="s">
        <v>18</v>
      </c>
      <c r="D146" s="73">
        <v>1</v>
      </c>
      <c r="E146" s="69"/>
      <c r="F146" s="70">
        <f>D146*E146</f>
        <v>0</v>
      </c>
    </row>
    <row r="147" spans="1:10">
      <c r="A147" s="65"/>
      <c r="B147" s="66"/>
      <c r="C147" s="72"/>
      <c r="D147" s="72"/>
      <c r="E147" s="69"/>
      <c r="F147" s="70"/>
    </row>
    <row r="148" spans="1:10" ht="38.25">
      <c r="A148" s="65" t="s">
        <v>244</v>
      </c>
      <c r="B148" s="66" t="s">
        <v>245</v>
      </c>
      <c r="C148" s="72"/>
      <c r="D148" s="72"/>
      <c r="E148" s="69"/>
      <c r="F148" s="70"/>
    </row>
    <row r="149" spans="1:10" ht="15">
      <c r="A149" s="79"/>
      <c r="B149" s="66" t="s">
        <v>246</v>
      </c>
      <c r="C149" s="73" t="s">
        <v>18</v>
      </c>
      <c r="D149" s="73">
        <v>1</v>
      </c>
      <c r="E149" s="69"/>
      <c r="F149" s="70">
        <f>D149*E149</f>
        <v>0</v>
      </c>
    </row>
    <row r="150" spans="1:10">
      <c r="A150" s="80"/>
      <c r="B150" s="81"/>
      <c r="C150" s="67"/>
      <c r="D150" s="68"/>
      <c r="E150" s="69"/>
      <c r="F150" s="70"/>
    </row>
    <row r="151" spans="1:10" ht="38.25">
      <c r="A151" s="82" t="s">
        <v>247</v>
      </c>
      <c r="B151" s="83" t="s">
        <v>248</v>
      </c>
      <c r="C151" s="84" t="s">
        <v>18</v>
      </c>
      <c r="D151" s="84">
        <v>1</v>
      </c>
      <c r="E151" s="85"/>
      <c r="F151" s="70">
        <f>D151*E151</f>
        <v>0</v>
      </c>
    </row>
    <row r="152" spans="1:10">
      <c r="A152" s="80"/>
      <c r="B152" s="86"/>
      <c r="C152" s="67"/>
      <c r="D152" s="68"/>
      <c r="E152" s="69"/>
      <c r="F152" s="70"/>
    </row>
    <row r="153" spans="1:10" s="88" customFormat="1" ht="38.25">
      <c r="A153" s="65" t="s">
        <v>249</v>
      </c>
      <c r="B153" s="81" t="s">
        <v>250</v>
      </c>
      <c r="C153" s="87" t="s">
        <v>18</v>
      </c>
      <c r="D153" s="68">
        <v>1</v>
      </c>
      <c r="E153" s="69"/>
      <c r="F153" s="70">
        <f>D153*E153</f>
        <v>0</v>
      </c>
      <c r="G153" s="33"/>
      <c r="H153" s="33"/>
      <c r="I153" s="33"/>
    </row>
    <row r="154" spans="1:10">
      <c r="A154" s="65"/>
      <c r="B154" s="414"/>
      <c r="C154" s="89"/>
      <c r="D154" s="68"/>
      <c r="E154" s="415"/>
      <c r="F154" s="70"/>
      <c r="G154" s="88"/>
      <c r="I154" s="88"/>
      <c r="J154" s="88"/>
    </row>
    <row r="155" spans="1:10">
      <c r="A155" s="92"/>
      <c r="B155" s="60" t="s">
        <v>17</v>
      </c>
      <c r="C155" s="93" t="s">
        <v>252</v>
      </c>
      <c r="D155" s="61"/>
      <c r="E155" s="417"/>
      <c r="F155" s="94">
        <f>SUM(F23:F154)</f>
        <v>0</v>
      </c>
      <c r="G155" s="88"/>
      <c r="H155" s="88"/>
      <c r="I155" s="88"/>
    </row>
    <row r="156" spans="1:10">
      <c r="A156" s="95"/>
      <c r="B156" s="90"/>
      <c r="C156" s="418"/>
      <c r="D156" s="67"/>
      <c r="E156" s="416"/>
      <c r="F156" s="91"/>
      <c r="G156" s="88"/>
      <c r="H156" s="88"/>
      <c r="I156" s="88"/>
    </row>
    <row r="157" spans="1:10" ht="25.5">
      <c r="A157" s="65">
        <v>19</v>
      </c>
      <c r="B157" s="81" t="s">
        <v>254</v>
      </c>
      <c r="C157" s="419" t="s">
        <v>255</v>
      </c>
      <c r="D157" s="96">
        <v>5</v>
      </c>
      <c r="E157" s="420"/>
      <c r="F157" s="97">
        <f>SUM(F155*(D157/100))</f>
        <v>0</v>
      </c>
      <c r="G157" s="88"/>
      <c r="H157" s="88"/>
      <c r="I157" s="88"/>
    </row>
    <row r="158" spans="1:10">
      <c r="A158" s="95"/>
      <c r="B158" s="81"/>
      <c r="C158" s="419"/>
      <c r="D158" s="96"/>
      <c r="E158" s="420"/>
      <c r="F158" s="97"/>
      <c r="G158" s="88"/>
      <c r="H158" s="88"/>
      <c r="I158" s="88"/>
    </row>
    <row r="159" spans="1:10" s="679" customFormat="1" ht="25.5">
      <c r="A159" s="672">
        <v>20</v>
      </c>
      <c r="B159" s="673" t="s">
        <v>622</v>
      </c>
      <c r="C159" s="674" t="s">
        <v>18</v>
      </c>
      <c r="D159" s="675">
        <v>1</v>
      </c>
      <c r="E159" s="676"/>
      <c r="F159" s="677">
        <f>D159*E159</f>
        <v>0</v>
      </c>
      <c r="G159" s="678"/>
      <c r="H159" s="678"/>
      <c r="I159" s="678"/>
    </row>
    <row r="160" spans="1:10">
      <c r="A160" s="95"/>
      <c r="B160" s="90"/>
      <c r="C160" s="418"/>
      <c r="D160" s="67"/>
      <c r="E160" s="416"/>
      <c r="F160" s="91"/>
      <c r="G160" s="88"/>
      <c r="H160" s="88"/>
      <c r="I160" s="88"/>
    </row>
    <row r="161" spans="1:9">
      <c r="A161" s="65">
        <v>21</v>
      </c>
      <c r="B161" s="81" t="s">
        <v>256</v>
      </c>
      <c r="C161" s="98" t="s">
        <v>18</v>
      </c>
      <c r="D161" s="99">
        <v>1</v>
      </c>
      <c r="E161" s="421"/>
      <c r="F161" s="70">
        <f>D161*E161</f>
        <v>0</v>
      </c>
      <c r="G161" s="88"/>
      <c r="H161" s="88"/>
      <c r="I161" s="88"/>
    </row>
    <row r="162" spans="1:9">
      <c r="A162" s="65"/>
      <c r="B162" s="90"/>
      <c r="C162" s="98"/>
      <c r="D162" s="99"/>
      <c r="E162" s="422"/>
      <c r="F162" s="91"/>
      <c r="G162" s="88"/>
      <c r="H162" s="88"/>
      <c r="I162" s="88"/>
    </row>
    <row r="163" spans="1:9">
      <c r="A163" s="65"/>
      <c r="B163" s="100" t="s">
        <v>257</v>
      </c>
      <c r="C163" s="89"/>
      <c r="D163" s="68"/>
      <c r="E163" s="415"/>
      <c r="F163" s="70"/>
      <c r="G163" s="88"/>
      <c r="H163" s="88"/>
    </row>
    <row r="164" spans="1:9" ht="51">
      <c r="A164" s="65"/>
      <c r="B164" s="81" t="s">
        <v>604</v>
      </c>
      <c r="C164" s="89"/>
      <c r="D164" s="68"/>
      <c r="E164" s="415"/>
      <c r="F164" s="70"/>
      <c r="G164" s="88"/>
      <c r="H164" s="88"/>
    </row>
    <row r="165" spans="1:9" ht="38.25">
      <c r="A165" s="65"/>
      <c r="B165" s="81" t="s">
        <v>258</v>
      </c>
      <c r="C165" s="89"/>
      <c r="D165" s="68"/>
      <c r="E165" s="415"/>
      <c r="F165" s="70"/>
      <c r="G165" s="88"/>
      <c r="H165" s="88"/>
    </row>
    <row r="166" spans="1:9">
      <c r="A166" s="65"/>
      <c r="B166" s="81" t="s">
        <v>259</v>
      </c>
      <c r="C166" s="89"/>
      <c r="D166" s="68"/>
      <c r="E166" s="415"/>
      <c r="F166" s="70"/>
      <c r="G166" s="88"/>
      <c r="H166" s="88"/>
    </row>
    <row r="167" spans="1:9" ht="38.25">
      <c r="A167" s="101"/>
      <c r="B167" s="102" t="s">
        <v>626</v>
      </c>
      <c r="C167" s="103"/>
      <c r="D167" s="104"/>
      <c r="E167" s="105"/>
      <c r="F167" s="106"/>
      <c r="G167" s="88"/>
      <c r="H167" s="88"/>
    </row>
    <row r="168" spans="1:9" ht="15.75" thickBot="1">
      <c r="A168" s="107"/>
      <c r="B168" s="108" t="s">
        <v>136</v>
      </c>
      <c r="C168" s="109"/>
      <c r="D168" s="109"/>
      <c r="E168" s="110"/>
      <c r="F168" s="111">
        <f>SUM(F155:F164)</f>
        <v>0</v>
      </c>
      <c r="G168" s="88"/>
      <c r="H168" s="88"/>
    </row>
    <row r="169" spans="1:9" ht="15.75" thickTop="1">
      <c r="A169" s="423"/>
      <c r="B169" s="112"/>
      <c r="C169" s="113"/>
      <c r="D169" s="113"/>
      <c r="E169" s="114"/>
      <c r="F169" s="424"/>
      <c r="G169" s="88"/>
      <c r="H169" s="88"/>
    </row>
    <row r="170" spans="1:9" ht="15.75">
      <c r="A170" s="115"/>
      <c r="B170" s="116" t="s">
        <v>260</v>
      </c>
      <c r="C170" s="117"/>
      <c r="D170" s="118"/>
      <c r="E170" s="119"/>
      <c r="F170" s="120"/>
      <c r="G170" s="88"/>
      <c r="H170" s="88"/>
    </row>
    <row r="171" spans="1:9" ht="18">
      <c r="A171" s="121"/>
      <c r="B171" s="122"/>
      <c r="C171" s="123"/>
      <c r="D171" s="124"/>
      <c r="E171" s="425"/>
      <c r="F171" s="125"/>
      <c r="G171" s="88"/>
    </row>
    <row r="172" spans="1:9" ht="38.25">
      <c r="A172" s="132" t="s">
        <v>114</v>
      </c>
      <c r="B172" s="133" t="s">
        <v>261</v>
      </c>
      <c r="C172" s="134"/>
      <c r="D172" s="135"/>
      <c r="E172" s="128"/>
      <c r="F172" s="131"/>
      <c r="G172" s="88"/>
    </row>
    <row r="173" spans="1:9" ht="51">
      <c r="A173" s="72"/>
      <c r="B173" s="66" t="s">
        <v>262</v>
      </c>
      <c r="C173" s="134"/>
      <c r="D173" s="135"/>
      <c r="E173" s="128"/>
      <c r="F173" s="131"/>
      <c r="G173" s="88"/>
    </row>
    <row r="174" spans="1:9" ht="51">
      <c r="A174" s="72"/>
      <c r="B174" s="66" t="s">
        <v>263</v>
      </c>
      <c r="C174" s="134"/>
      <c r="D174" s="135"/>
      <c r="E174" s="128"/>
      <c r="F174" s="131"/>
      <c r="G174" s="88"/>
    </row>
    <row r="175" spans="1:9" ht="114.75">
      <c r="A175" s="72"/>
      <c r="B175" s="66" t="s">
        <v>264</v>
      </c>
      <c r="C175" s="134"/>
      <c r="D175" s="135"/>
      <c r="E175" s="128"/>
      <c r="F175" s="131"/>
      <c r="G175" s="88"/>
    </row>
    <row r="176" spans="1:9" ht="25.5">
      <c r="A176" s="72"/>
      <c r="B176" s="66" t="s">
        <v>265</v>
      </c>
      <c r="C176" s="134"/>
      <c r="D176" s="135"/>
      <c r="E176" s="128"/>
      <c r="F176" s="131"/>
      <c r="G176" s="88"/>
    </row>
    <row r="177" spans="1:7" ht="51">
      <c r="A177" s="72"/>
      <c r="B177" s="66" t="s">
        <v>266</v>
      </c>
      <c r="C177" s="134"/>
      <c r="D177" s="135"/>
      <c r="E177" s="128"/>
      <c r="F177" s="131"/>
      <c r="G177" s="88"/>
    </row>
    <row r="178" spans="1:7" ht="25.5">
      <c r="A178" s="72"/>
      <c r="B178" s="66" t="s">
        <v>267</v>
      </c>
      <c r="C178" s="134"/>
      <c r="D178" s="135"/>
      <c r="E178" s="128"/>
      <c r="F178" s="131"/>
      <c r="G178" s="88"/>
    </row>
    <row r="179" spans="1:7" ht="63.75">
      <c r="A179" s="72"/>
      <c r="B179" s="66" t="s">
        <v>268</v>
      </c>
      <c r="C179" s="134"/>
      <c r="D179" s="135"/>
      <c r="E179" s="128"/>
      <c r="F179" s="131"/>
      <c r="G179" s="88"/>
    </row>
    <row r="180" spans="1:7" ht="76.5">
      <c r="A180" s="72"/>
      <c r="B180" s="66" t="s">
        <v>269</v>
      </c>
      <c r="C180" s="134"/>
      <c r="D180" s="135"/>
      <c r="E180" s="128"/>
      <c r="F180" s="131"/>
      <c r="G180" s="88"/>
    </row>
    <row r="181" spans="1:7" ht="76.5">
      <c r="A181" s="72"/>
      <c r="B181" s="66" t="s">
        <v>270</v>
      </c>
      <c r="C181" s="134"/>
      <c r="D181" s="135"/>
      <c r="E181" s="128"/>
      <c r="F181" s="131"/>
      <c r="G181" s="88"/>
    </row>
    <row r="182" spans="1:7" ht="63.75">
      <c r="A182" s="72"/>
      <c r="B182" s="66" t="s">
        <v>271</v>
      </c>
      <c r="C182" s="134"/>
      <c r="D182" s="135"/>
      <c r="E182" s="128"/>
      <c r="F182" s="131"/>
      <c r="G182" s="88"/>
    </row>
    <row r="183" spans="1:7" ht="76.5">
      <c r="A183" s="72"/>
      <c r="B183" s="66" t="s">
        <v>272</v>
      </c>
      <c r="C183" s="134"/>
      <c r="D183" s="135"/>
      <c r="E183" s="128"/>
      <c r="F183" s="131"/>
      <c r="G183" s="88"/>
    </row>
    <row r="184" spans="1:7" ht="63.75">
      <c r="A184" s="72"/>
      <c r="B184" s="66" t="s">
        <v>273</v>
      </c>
      <c r="C184" s="134"/>
      <c r="D184" s="135"/>
      <c r="E184" s="128"/>
      <c r="F184" s="131"/>
      <c r="G184" s="88"/>
    </row>
    <row r="185" spans="1:7" ht="63.75">
      <c r="A185" s="72"/>
      <c r="B185" s="66" t="s">
        <v>274</v>
      </c>
      <c r="C185" s="134"/>
      <c r="D185" s="135"/>
      <c r="E185" s="128"/>
      <c r="F185" s="131"/>
      <c r="G185" s="88"/>
    </row>
    <row r="186" spans="1:7" ht="51">
      <c r="A186" s="72"/>
      <c r="B186" s="66" t="s">
        <v>275</v>
      </c>
      <c r="C186" s="134"/>
      <c r="D186" s="135"/>
      <c r="E186" s="128"/>
      <c r="F186" s="131"/>
      <c r="G186" s="88"/>
    </row>
    <row r="187" spans="1:7" ht="89.25">
      <c r="A187" s="136"/>
      <c r="B187" s="66" t="s">
        <v>276</v>
      </c>
      <c r="C187" s="134"/>
      <c r="D187" s="135"/>
      <c r="E187" s="128"/>
      <c r="F187" s="131"/>
      <c r="G187" s="88"/>
    </row>
    <row r="188" spans="1:7" ht="76.5">
      <c r="A188" s="136"/>
      <c r="B188" s="66" t="s">
        <v>277</v>
      </c>
      <c r="C188" s="134"/>
      <c r="D188" s="135"/>
      <c r="E188" s="128"/>
      <c r="F188" s="131"/>
      <c r="G188" s="88"/>
    </row>
    <row r="189" spans="1:7" ht="76.5">
      <c r="A189" s="136"/>
      <c r="B189" s="66" t="s">
        <v>278</v>
      </c>
      <c r="C189" s="134"/>
      <c r="D189" s="135"/>
      <c r="E189" s="128"/>
      <c r="F189" s="131"/>
      <c r="G189" s="88"/>
    </row>
    <row r="190" spans="1:7" ht="89.25">
      <c r="A190" s="136"/>
      <c r="B190" s="66" t="s">
        <v>279</v>
      </c>
      <c r="C190" s="134"/>
      <c r="D190" s="135"/>
      <c r="E190" s="128"/>
      <c r="F190" s="131"/>
      <c r="G190" s="88"/>
    </row>
    <row r="191" spans="1:7" ht="63.75">
      <c r="A191" s="136"/>
      <c r="B191" s="66" t="s">
        <v>280</v>
      </c>
      <c r="C191" s="134"/>
      <c r="D191" s="135"/>
      <c r="E191" s="128"/>
      <c r="F191" s="131"/>
      <c r="G191" s="88"/>
    </row>
    <row r="192" spans="1:7" ht="63.75">
      <c r="A192" s="136"/>
      <c r="B192" s="66" t="s">
        <v>281</v>
      </c>
      <c r="C192" s="134"/>
      <c r="D192" s="135"/>
      <c r="E192" s="128"/>
      <c r="F192" s="131"/>
      <c r="G192" s="88"/>
    </row>
    <row r="193" spans="1:7" ht="38.25">
      <c r="A193" s="136"/>
      <c r="B193" s="66" t="s">
        <v>282</v>
      </c>
      <c r="C193" s="134"/>
      <c r="D193" s="135"/>
      <c r="E193" s="128"/>
      <c r="F193" s="131"/>
      <c r="G193" s="88"/>
    </row>
    <row r="194" spans="1:7">
      <c r="A194" s="136"/>
      <c r="B194" s="66"/>
      <c r="C194" s="134"/>
      <c r="D194" s="135"/>
      <c r="E194" s="128"/>
      <c r="F194" s="131"/>
      <c r="G194" s="88"/>
    </row>
    <row r="195" spans="1:7">
      <c r="A195" s="136"/>
      <c r="B195" s="137" t="s">
        <v>283</v>
      </c>
      <c r="C195" s="134"/>
      <c r="D195" s="135"/>
      <c r="E195" s="128"/>
      <c r="F195" s="131"/>
      <c r="G195" s="88"/>
    </row>
    <row r="196" spans="1:7" ht="25.5">
      <c r="A196" s="136"/>
      <c r="B196" s="133" t="s">
        <v>284</v>
      </c>
      <c r="C196" s="134"/>
      <c r="D196" s="135"/>
      <c r="E196" s="128"/>
      <c r="F196" s="131"/>
      <c r="G196" s="88"/>
    </row>
    <row r="197" spans="1:7">
      <c r="A197" s="136"/>
      <c r="B197" s="137" t="s">
        <v>285</v>
      </c>
      <c r="C197" s="134"/>
      <c r="D197" s="135"/>
      <c r="E197" s="128"/>
      <c r="F197" s="131"/>
      <c r="G197" s="88"/>
    </row>
    <row r="198" spans="1:7">
      <c r="A198" s="136"/>
      <c r="B198" s="138" t="s">
        <v>286</v>
      </c>
      <c r="C198" s="134"/>
      <c r="D198" s="135"/>
      <c r="E198" s="128"/>
      <c r="F198" s="131"/>
      <c r="G198" s="88"/>
    </row>
    <row r="199" spans="1:7" ht="25.5">
      <c r="A199" s="136"/>
      <c r="B199" s="139" t="s">
        <v>287</v>
      </c>
      <c r="C199" s="134"/>
      <c r="D199" s="135"/>
      <c r="E199" s="128"/>
      <c r="F199" s="131"/>
      <c r="G199" s="88"/>
    </row>
    <row r="200" spans="1:7" ht="25.5">
      <c r="A200" s="136"/>
      <c r="B200" s="139" t="s">
        <v>288</v>
      </c>
      <c r="C200" s="134"/>
      <c r="D200" s="135"/>
      <c r="E200" s="128"/>
      <c r="F200" s="131"/>
      <c r="G200" s="88"/>
    </row>
    <row r="201" spans="1:7" ht="25.5">
      <c r="A201" s="136"/>
      <c r="B201" s="139" t="s">
        <v>289</v>
      </c>
      <c r="C201" s="134"/>
      <c r="D201" s="135"/>
      <c r="E201" s="128"/>
      <c r="F201" s="131"/>
      <c r="G201" s="88"/>
    </row>
    <row r="202" spans="1:7">
      <c r="A202" s="136"/>
      <c r="B202" s="138" t="s">
        <v>290</v>
      </c>
      <c r="C202" s="134"/>
      <c r="D202" s="135"/>
      <c r="E202" s="128"/>
      <c r="F202" s="131"/>
      <c r="G202" s="88"/>
    </row>
    <row r="203" spans="1:7" ht="25.5">
      <c r="A203" s="136"/>
      <c r="B203" s="139" t="s">
        <v>291</v>
      </c>
      <c r="C203" s="134"/>
      <c r="D203" s="135"/>
      <c r="E203" s="128"/>
      <c r="F203" s="131"/>
      <c r="G203" s="88"/>
    </row>
    <row r="204" spans="1:7">
      <c r="A204" s="136"/>
      <c r="B204" s="139" t="s">
        <v>292</v>
      </c>
      <c r="C204" s="134"/>
      <c r="D204" s="135"/>
      <c r="E204" s="128"/>
      <c r="F204" s="131"/>
      <c r="G204" s="88"/>
    </row>
    <row r="205" spans="1:7">
      <c r="A205" s="136"/>
      <c r="B205" s="139" t="s">
        <v>293</v>
      </c>
      <c r="C205" s="134"/>
      <c r="D205" s="135"/>
      <c r="E205" s="128"/>
      <c r="F205" s="131"/>
      <c r="G205" s="88"/>
    </row>
    <row r="206" spans="1:7">
      <c r="A206" s="136"/>
      <c r="B206" s="139" t="s">
        <v>294</v>
      </c>
      <c r="C206" s="134"/>
      <c r="D206" s="135"/>
      <c r="E206" s="128"/>
      <c r="F206" s="131"/>
      <c r="G206" s="88"/>
    </row>
    <row r="207" spans="1:7">
      <c r="A207" s="136"/>
      <c r="B207" s="139" t="s">
        <v>295</v>
      </c>
      <c r="C207" s="134"/>
      <c r="D207" s="135"/>
      <c r="E207" s="128"/>
      <c r="F207" s="131"/>
      <c r="G207" s="88"/>
    </row>
    <row r="208" spans="1:7">
      <c r="A208" s="136"/>
      <c r="B208" s="139" t="s">
        <v>296</v>
      </c>
      <c r="C208" s="134"/>
      <c r="D208" s="135"/>
      <c r="E208" s="128"/>
      <c r="F208" s="131"/>
      <c r="G208" s="88"/>
    </row>
    <row r="209" spans="1:7">
      <c r="A209" s="136"/>
      <c r="B209" s="139" t="s">
        <v>297</v>
      </c>
      <c r="C209" s="134"/>
      <c r="D209" s="135"/>
      <c r="E209" s="128"/>
      <c r="F209" s="131"/>
      <c r="G209" s="88"/>
    </row>
    <row r="210" spans="1:7">
      <c r="A210" s="136"/>
      <c r="B210" s="139" t="s">
        <v>298</v>
      </c>
      <c r="C210" s="134"/>
      <c r="D210" s="135"/>
      <c r="E210" s="128"/>
      <c r="F210" s="131"/>
      <c r="G210" s="88"/>
    </row>
    <row r="211" spans="1:7">
      <c r="A211" s="136"/>
      <c r="B211" s="139"/>
      <c r="C211" s="134"/>
      <c r="D211" s="135"/>
      <c r="E211" s="128"/>
      <c r="F211" s="131"/>
      <c r="G211" s="88"/>
    </row>
    <row r="212" spans="1:7">
      <c r="A212" s="136"/>
      <c r="B212" s="139"/>
      <c r="C212" s="134"/>
      <c r="D212" s="135"/>
      <c r="E212" s="128"/>
      <c r="F212" s="131"/>
      <c r="G212" s="88"/>
    </row>
    <row r="213" spans="1:7">
      <c r="A213" s="136"/>
      <c r="B213" s="140" t="s">
        <v>299</v>
      </c>
      <c r="C213" s="134"/>
      <c r="D213" s="135"/>
      <c r="E213" s="128"/>
      <c r="F213" s="131"/>
      <c r="G213" s="88"/>
    </row>
    <row r="214" spans="1:7">
      <c r="A214" s="136"/>
      <c r="B214" s="140"/>
      <c r="C214" s="134"/>
      <c r="D214" s="135"/>
      <c r="E214" s="128"/>
      <c r="F214" s="131"/>
      <c r="G214" s="88"/>
    </row>
    <row r="215" spans="1:7">
      <c r="A215" s="136"/>
      <c r="B215" s="137" t="s">
        <v>300</v>
      </c>
      <c r="C215" s="134"/>
      <c r="D215" s="135"/>
      <c r="E215" s="128"/>
      <c r="F215" s="131"/>
      <c r="G215" s="88"/>
    </row>
    <row r="216" spans="1:7" ht="25.5">
      <c r="A216" s="136"/>
      <c r="B216" s="137" t="s">
        <v>301</v>
      </c>
      <c r="C216" s="134"/>
      <c r="D216" s="135"/>
      <c r="E216" s="128"/>
      <c r="F216" s="131"/>
      <c r="G216" s="88"/>
    </row>
    <row r="217" spans="1:7" ht="38.25">
      <c r="A217" s="136"/>
      <c r="B217" s="137" t="s">
        <v>302</v>
      </c>
      <c r="C217" s="134"/>
      <c r="D217" s="135"/>
      <c r="E217" s="128"/>
      <c r="F217" s="131"/>
      <c r="G217" s="88"/>
    </row>
    <row r="218" spans="1:7">
      <c r="A218" s="136"/>
      <c r="B218" s="137" t="s">
        <v>303</v>
      </c>
      <c r="C218" s="134"/>
      <c r="D218" s="135"/>
      <c r="E218" s="128"/>
      <c r="F218" s="131"/>
      <c r="G218" s="88"/>
    </row>
    <row r="219" spans="1:7">
      <c r="A219" s="136"/>
      <c r="B219" s="141" t="s">
        <v>304</v>
      </c>
      <c r="C219" s="134"/>
      <c r="D219" s="135"/>
      <c r="E219" s="128"/>
      <c r="F219" s="131"/>
      <c r="G219" s="88"/>
    </row>
    <row r="220" spans="1:7">
      <c r="A220" s="136"/>
      <c r="B220" s="141" t="s">
        <v>305</v>
      </c>
      <c r="C220" s="134"/>
      <c r="D220" s="135"/>
      <c r="E220" s="128"/>
      <c r="F220" s="131"/>
      <c r="G220" s="88"/>
    </row>
    <row r="221" spans="1:7">
      <c r="A221" s="136"/>
      <c r="B221" s="141"/>
      <c r="C221" s="134"/>
      <c r="D221" s="135"/>
      <c r="E221" s="128"/>
      <c r="F221" s="131"/>
      <c r="G221" s="88"/>
    </row>
    <row r="222" spans="1:7">
      <c r="A222" s="136"/>
      <c r="B222" s="137" t="s">
        <v>306</v>
      </c>
      <c r="C222" s="134"/>
      <c r="D222" s="135"/>
      <c r="E222" s="128"/>
      <c r="F222" s="131"/>
      <c r="G222" s="88"/>
    </row>
    <row r="223" spans="1:7">
      <c r="A223" s="136"/>
      <c r="B223" s="142" t="s">
        <v>307</v>
      </c>
      <c r="C223" s="134"/>
      <c r="D223" s="135"/>
      <c r="E223" s="128"/>
      <c r="F223" s="131"/>
      <c r="G223" s="88"/>
    </row>
    <row r="224" spans="1:7">
      <c r="A224" s="136"/>
      <c r="B224" s="137" t="s">
        <v>308</v>
      </c>
      <c r="C224" s="134"/>
      <c r="D224" s="135"/>
      <c r="E224" s="128"/>
      <c r="F224" s="131"/>
      <c r="G224" s="88"/>
    </row>
    <row r="225" spans="1:7">
      <c r="A225" s="136"/>
      <c r="B225" s="137" t="s">
        <v>309</v>
      </c>
      <c r="C225" s="134"/>
      <c r="D225" s="135"/>
      <c r="E225" s="128"/>
      <c r="F225" s="131"/>
      <c r="G225" s="88"/>
    </row>
    <row r="226" spans="1:7">
      <c r="A226" s="136"/>
      <c r="B226" s="137" t="s">
        <v>310</v>
      </c>
      <c r="C226" s="134"/>
      <c r="D226" s="135"/>
      <c r="E226" s="128"/>
      <c r="F226" s="131"/>
      <c r="G226" s="88"/>
    </row>
    <row r="227" spans="1:7">
      <c r="A227" s="136"/>
      <c r="B227" s="137" t="s">
        <v>303</v>
      </c>
      <c r="C227" s="134"/>
      <c r="D227" s="135"/>
      <c r="E227" s="128"/>
      <c r="F227" s="131"/>
      <c r="G227" s="88"/>
    </row>
    <row r="228" spans="1:7">
      <c r="A228" s="136"/>
      <c r="B228" s="141" t="s">
        <v>311</v>
      </c>
      <c r="C228" s="134"/>
      <c r="D228" s="135"/>
      <c r="E228" s="128"/>
      <c r="F228" s="131"/>
      <c r="G228" s="88"/>
    </row>
    <row r="229" spans="1:7">
      <c r="A229" s="136"/>
      <c r="B229" s="141" t="s">
        <v>312</v>
      </c>
      <c r="C229" s="134"/>
      <c r="D229" s="135"/>
      <c r="E229" s="128"/>
      <c r="F229" s="131"/>
      <c r="G229" s="88"/>
    </row>
    <row r="230" spans="1:7">
      <c r="A230" s="136"/>
      <c r="B230" s="141" t="s">
        <v>313</v>
      </c>
      <c r="C230" s="134"/>
      <c r="D230" s="135"/>
      <c r="E230" s="128"/>
      <c r="F230" s="131"/>
      <c r="G230" s="88"/>
    </row>
    <row r="231" spans="1:7">
      <c r="A231" s="136"/>
      <c r="B231" s="141" t="s">
        <v>314</v>
      </c>
      <c r="C231" s="134"/>
      <c r="D231" s="135"/>
      <c r="E231" s="128"/>
      <c r="F231" s="131"/>
      <c r="G231" s="88"/>
    </row>
    <row r="232" spans="1:7">
      <c r="A232" s="136"/>
      <c r="B232" s="141"/>
      <c r="C232" s="134"/>
      <c r="D232" s="135"/>
      <c r="E232" s="128"/>
      <c r="F232" s="131"/>
      <c r="G232" s="88"/>
    </row>
    <row r="233" spans="1:7">
      <c r="A233" s="136"/>
      <c r="B233" s="66" t="s">
        <v>315</v>
      </c>
      <c r="C233" s="134"/>
      <c r="D233" s="135"/>
      <c r="E233" s="128"/>
      <c r="F233" s="131"/>
      <c r="G233" s="88"/>
    </row>
    <row r="234" spans="1:7" ht="25.5">
      <c r="A234" s="136"/>
      <c r="B234" s="133" t="s">
        <v>316</v>
      </c>
      <c r="C234" s="134"/>
      <c r="D234" s="135"/>
      <c r="E234" s="128"/>
      <c r="F234" s="131"/>
      <c r="G234" s="88"/>
    </row>
    <row r="235" spans="1:7">
      <c r="A235" s="136"/>
      <c r="B235" s="66" t="s">
        <v>317</v>
      </c>
      <c r="C235" s="134"/>
      <c r="D235" s="135"/>
      <c r="E235" s="128"/>
      <c r="F235" s="131"/>
      <c r="G235" s="88"/>
    </row>
    <row r="236" spans="1:7">
      <c r="A236" s="136"/>
      <c r="B236" s="66" t="s">
        <v>318</v>
      </c>
      <c r="C236" s="134"/>
      <c r="D236" s="135"/>
      <c r="E236" s="128"/>
      <c r="F236" s="131"/>
      <c r="G236" s="88"/>
    </row>
    <row r="237" spans="1:7">
      <c r="A237" s="136"/>
      <c r="B237" s="66" t="s">
        <v>319</v>
      </c>
      <c r="C237" s="134"/>
      <c r="D237" s="135"/>
      <c r="E237" s="128"/>
      <c r="F237" s="131"/>
      <c r="G237" s="88"/>
    </row>
    <row r="238" spans="1:7">
      <c r="A238" s="136"/>
      <c r="B238" s="66" t="s">
        <v>320</v>
      </c>
      <c r="C238" s="134"/>
      <c r="D238" s="135"/>
      <c r="E238" s="128"/>
      <c r="F238" s="131"/>
      <c r="G238" s="88"/>
    </row>
    <row r="239" spans="1:7">
      <c r="A239" s="136"/>
      <c r="B239" s="66" t="s">
        <v>321</v>
      </c>
      <c r="C239" s="134"/>
      <c r="D239" s="135"/>
      <c r="E239" s="128"/>
      <c r="F239" s="131"/>
      <c r="G239" s="88"/>
    </row>
    <row r="240" spans="1:7">
      <c r="A240" s="136"/>
      <c r="B240" s="66" t="s">
        <v>322</v>
      </c>
      <c r="C240" s="134"/>
      <c r="D240" s="135"/>
      <c r="E240" s="128"/>
      <c r="F240" s="131"/>
      <c r="G240" s="88"/>
    </row>
    <row r="241" spans="1:7" ht="25.5">
      <c r="A241" s="136"/>
      <c r="B241" s="66" t="s">
        <v>323</v>
      </c>
      <c r="C241" s="134"/>
      <c r="D241" s="135"/>
      <c r="E241" s="128"/>
      <c r="F241" s="131"/>
      <c r="G241" s="88"/>
    </row>
    <row r="242" spans="1:7">
      <c r="A242" s="136"/>
      <c r="B242" s="66" t="s">
        <v>324</v>
      </c>
      <c r="C242" s="134"/>
      <c r="D242" s="135"/>
      <c r="E242" s="128"/>
      <c r="F242" s="131"/>
      <c r="G242" s="88"/>
    </row>
    <row r="243" spans="1:7">
      <c r="A243" s="136"/>
      <c r="B243" s="66" t="s">
        <v>325</v>
      </c>
      <c r="C243" s="134"/>
      <c r="D243" s="135"/>
      <c r="E243" s="128"/>
      <c r="F243" s="131"/>
      <c r="G243" s="88"/>
    </row>
    <row r="244" spans="1:7">
      <c r="A244" s="136"/>
      <c r="B244" s="66" t="s">
        <v>326</v>
      </c>
      <c r="C244" s="134"/>
      <c r="D244" s="135"/>
      <c r="E244" s="128"/>
      <c r="F244" s="131"/>
      <c r="G244" s="88"/>
    </row>
    <row r="245" spans="1:7">
      <c r="A245" s="136"/>
      <c r="B245" s="66" t="s">
        <v>327</v>
      </c>
      <c r="C245" s="134"/>
      <c r="D245" s="135"/>
      <c r="E245" s="128"/>
      <c r="F245" s="131"/>
      <c r="G245" s="88"/>
    </row>
    <row r="246" spans="1:7">
      <c r="A246" s="136"/>
      <c r="B246" s="66" t="s">
        <v>328</v>
      </c>
      <c r="C246" s="134"/>
      <c r="D246" s="135"/>
      <c r="E246" s="128"/>
      <c r="F246" s="131"/>
      <c r="G246" s="88"/>
    </row>
    <row r="247" spans="1:7">
      <c r="A247" s="136"/>
      <c r="B247" s="66" t="s">
        <v>329</v>
      </c>
      <c r="C247" s="134"/>
      <c r="D247" s="135"/>
      <c r="E247" s="128"/>
      <c r="F247" s="131"/>
      <c r="G247" s="88"/>
    </row>
    <row r="248" spans="1:7">
      <c r="A248" s="136"/>
      <c r="B248" s="66" t="s">
        <v>330</v>
      </c>
      <c r="C248" s="134"/>
      <c r="D248" s="135"/>
      <c r="E248" s="128"/>
      <c r="F248" s="131"/>
      <c r="G248" s="88"/>
    </row>
    <row r="249" spans="1:7">
      <c r="A249" s="136"/>
      <c r="B249" s="66" t="s">
        <v>331</v>
      </c>
      <c r="C249" s="134"/>
      <c r="D249" s="135"/>
      <c r="E249" s="128"/>
      <c r="F249" s="131"/>
      <c r="G249" s="88"/>
    </row>
    <row r="250" spans="1:7">
      <c r="A250" s="136"/>
      <c r="B250" s="66" t="s">
        <v>303</v>
      </c>
      <c r="C250" s="134"/>
      <c r="D250" s="135"/>
      <c r="E250" s="128"/>
      <c r="F250" s="131"/>
      <c r="G250" s="88"/>
    </row>
    <row r="251" spans="1:7">
      <c r="A251" s="136"/>
      <c r="B251" s="76" t="s">
        <v>332</v>
      </c>
      <c r="C251" s="134"/>
      <c r="D251" s="135"/>
      <c r="E251" s="128"/>
      <c r="F251" s="131"/>
      <c r="G251" s="88"/>
    </row>
    <row r="252" spans="1:7">
      <c r="A252" s="136"/>
      <c r="B252" s="76"/>
      <c r="C252" s="134"/>
      <c r="D252" s="135"/>
      <c r="E252" s="128"/>
      <c r="F252" s="131"/>
      <c r="G252" s="88"/>
    </row>
    <row r="253" spans="1:7">
      <c r="A253" s="136"/>
      <c r="B253" s="66" t="s">
        <v>333</v>
      </c>
      <c r="C253" s="134"/>
      <c r="D253" s="135"/>
      <c r="E253" s="128"/>
      <c r="F253" s="131"/>
      <c r="G253" s="88"/>
    </row>
    <row r="254" spans="1:7" ht="38.25">
      <c r="A254" s="136"/>
      <c r="B254" s="66" t="s">
        <v>334</v>
      </c>
      <c r="C254" s="134"/>
      <c r="D254" s="135"/>
      <c r="E254" s="128"/>
      <c r="F254" s="131"/>
      <c r="G254" s="88"/>
    </row>
    <row r="255" spans="1:7">
      <c r="A255" s="136"/>
      <c r="B255" s="66" t="s">
        <v>335</v>
      </c>
      <c r="C255" s="134"/>
      <c r="D255" s="135"/>
      <c r="E255" s="128"/>
      <c r="F255" s="131"/>
      <c r="G255" s="88"/>
    </row>
    <row r="256" spans="1:7">
      <c r="A256" s="136"/>
      <c r="B256" s="66" t="s">
        <v>325</v>
      </c>
      <c r="C256" s="134"/>
      <c r="D256" s="135"/>
      <c r="E256" s="128"/>
      <c r="F256" s="131"/>
      <c r="G256" s="88"/>
    </row>
    <row r="257" spans="1:7">
      <c r="A257" s="136"/>
      <c r="B257" s="66" t="s">
        <v>336</v>
      </c>
      <c r="C257" s="134"/>
      <c r="D257" s="135"/>
      <c r="E257" s="128"/>
      <c r="F257" s="131"/>
      <c r="G257" s="88"/>
    </row>
    <row r="258" spans="1:7">
      <c r="A258" s="136"/>
      <c r="B258" s="66" t="s">
        <v>337</v>
      </c>
      <c r="C258" s="134"/>
      <c r="D258" s="135"/>
      <c r="E258" s="128"/>
      <c r="F258" s="131"/>
      <c r="G258" s="88"/>
    </row>
    <row r="259" spans="1:7">
      <c r="A259" s="136"/>
      <c r="B259" s="66" t="s">
        <v>338</v>
      </c>
      <c r="C259" s="134"/>
      <c r="D259" s="135"/>
      <c r="E259" s="128"/>
      <c r="F259" s="131"/>
      <c r="G259" s="88"/>
    </row>
    <row r="260" spans="1:7">
      <c r="A260" s="136"/>
      <c r="B260" s="66" t="s">
        <v>339</v>
      </c>
      <c r="C260" s="134"/>
      <c r="D260" s="135"/>
      <c r="E260" s="128"/>
      <c r="F260" s="131"/>
      <c r="G260" s="88"/>
    </row>
    <row r="261" spans="1:7">
      <c r="A261" s="136"/>
      <c r="B261" s="66" t="s">
        <v>340</v>
      </c>
      <c r="C261" s="134"/>
      <c r="D261" s="135"/>
      <c r="E261" s="128"/>
      <c r="F261" s="131"/>
      <c r="G261" s="88"/>
    </row>
    <row r="262" spans="1:7">
      <c r="A262" s="136"/>
      <c r="B262" s="66" t="s">
        <v>341</v>
      </c>
      <c r="C262" s="134"/>
      <c r="D262" s="135"/>
      <c r="E262" s="128"/>
      <c r="F262" s="131"/>
      <c r="G262" s="88"/>
    </row>
    <row r="263" spans="1:7">
      <c r="A263" s="136"/>
      <c r="B263" s="66" t="s">
        <v>303</v>
      </c>
      <c r="C263" s="134"/>
      <c r="D263" s="135"/>
      <c r="E263" s="128"/>
      <c r="F263" s="131"/>
      <c r="G263" s="88"/>
    </row>
    <row r="264" spans="1:7">
      <c r="A264" s="136"/>
      <c r="B264" s="76" t="s">
        <v>342</v>
      </c>
      <c r="C264" s="134"/>
      <c r="D264" s="135"/>
      <c r="E264" s="128"/>
      <c r="F264" s="131"/>
      <c r="G264" s="88"/>
    </row>
    <row r="265" spans="1:7">
      <c r="A265" s="136"/>
      <c r="B265" s="76"/>
      <c r="C265" s="134"/>
      <c r="D265" s="135"/>
      <c r="E265" s="128"/>
      <c r="F265" s="131"/>
      <c r="G265" s="88"/>
    </row>
    <row r="266" spans="1:7">
      <c r="A266" s="136"/>
      <c r="B266" s="66" t="s">
        <v>343</v>
      </c>
      <c r="C266" s="134"/>
      <c r="D266" s="135"/>
      <c r="E266" s="128"/>
      <c r="F266" s="131"/>
      <c r="G266" s="88"/>
    </row>
    <row r="267" spans="1:7" ht="25.5">
      <c r="A267" s="136"/>
      <c r="B267" s="66" t="s">
        <v>344</v>
      </c>
      <c r="C267" s="134"/>
      <c r="D267" s="135"/>
      <c r="E267" s="128"/>
      <c r="F267" s="131"/>
      <c r="G267" s="88"/>
    </row>
    <row r="268" spans="1:7">
      <c r="A268" s="136"/>
      <c r="B268" s="66" t="s">
        <v>345</v>
      </c>
      <c r="C268" s="134"/>
      <c r="D268" s="135"/>
      <c r="E268" s="128"/>
      <c r="F268" s="131"/>
      <c r="G268" s="88"/>
    </row>
    <row r="269" spans="1:7">
      <c r="A269" s="136"/>
      <c r="B269" s="66" t="s">
        <v>325</v>
      </c>
      <c r="C269" s="134"/>
      <c r="D269" s="135"/>
      <c r="E269" s="128"/>
      <c r="F269" s="131"/>
      <c r="G269" s="88"/>
    </row>
    <row r="270" spans="1:7">
      <c r="A270" s="136"/>
      <c r="B270" s="66" t="s">
        <v>346</v>
      </c>
      <c r="C270" s="134"/>
      <c r="D270" s="135"/>
      <c r="E270" s="128"/>
      <c r="F270" s="131"/>
      <c r="G270" s="88"/>
    </row>
    <row r="271" spans="1:7">
      <c r="A271" s="136"/>
      <c r="B271" s="66" t="s">
        <v>347</v>
      </c>
      <c r="C271" s="134"/>
      <c r="D271" s="135"/>
      <c r="E271" s="128"/>
      <c r="F271" s="131"/>
      <c r="G271" s="88"/>
    </row>
    <row r="272" spans="1:7">
      <c r="A272" s="136"/>
      <c r="B272" s="66" t="s">
        <v>348</v>
      </c>
      <c r="C272" s="134"/>
      <c r="D272" s="135"/>
      <c r="E272" s="128"/>
      <c r="F272" s="131"/>
      <c r="G272" s="88"/>
    </row>
    <row r="273" spans="1:7">
      <c r="A273" s="136"/>
      <c r="B273" s="66" t="s">
        <v>349</v>
      </c>
      <c r="C273" s="134"/>
      <c r="D273" s="135"/>
      <c r="E273" s="128"/>
      <c r="F273" s="131"/>
      <c r="G273" s="88"/>
    </row>
    <row r="274" spans="1:7">
      <c r="A274" s="136"/>
      <c r="B274" s="66" t="s">
        <v>350</v>
      </c>
      <c r="C274" s="134"/>
      <c r="D274" s="135"/>
      <c r="E274" s="128"/>
      <c r="F274" s="131"/>
      <c r="G274" s="88"/>
    </row>
    <row r="275" spans="1:7">
      <c r="A275" s="136"/>
      <c r="B275" s="66" t="s">
        <v>351</v>
      </c>
      <c r="C275" s="134"/>
      <c r="D275" s="135"/>
      <c r="E275" s="128"/>
      <c r="F275" s="131"/>
      <c r="G275" s="88"/>
    </row>
    <row r="276" spans="1:7" ht="25.5">
      <c r="A276" s="136"/>
      <c r="B276" s="66" t="s">
        <v>352</v>
      </c>
      <c r="C276" s="134"/>
      <c r="D276" s="135"/>
      <c r="E276" s="128"/>
      <c r="F276" s="131"/>
      <c r="G276" s="88"/>
    </row>
    <row r="277" spans="1:7" ht="25.5">
      <c r="A277" s="136"/>
      <c r="B277" s="66" t="s">
        <v>353</v>
      </c>
      <c r="C277" s="134"/>
      <c r="D277" s="135"/>
      <c r="E277" s="128"/>
      <c r="F277" s="131"/>
      <c r="G277" s="88"/>
    </row>
    <row r="278" spans="1:7">
      <c r="A278" s="136"/>
      <c r="B278" s="66" t="s">
        <v>354</v>
      </c>
      <c r="C278" s="134"/>
      <c r="D278" s="135"/>
      <c r="E278" s="128"/>
      <c r="F278" s="131"/>
      <c r="G278" s="88"/>
    </row>
    <row r="279" spans="1:7">
      <c r="A279" s="136"/>
      <c r="B279" s="66" t="s">
        <v>303</v>
      </c>
      <c r="C279" s="134"/>
      <c r="D279" s="135"/>
      <c r="E279" s="128"/>
      <c r="F279" s="131"/>
      <c r="G279" s="88"/>
    </row>
    <row r="280" spans="1:7">
      <c r="A280" s="136"/>
      <c r="B280" s="76" t="s">
        <v>355</v>
      </c>
      <c r="C280" s="134"/>
      <c r="D280" s="135"/>
      <c r="E280" s="128"/>
      <c r="F280" s="131"/>
      <c r="G280" s="88"/>
    </row>
    <row r="281" spans="1:7">
      <c r="A281" s="136"/>
      <c r="B281" s="76"/>
      <c r="C281" s="134"/>
      <c r="D281" s="135"/>
      <c r="E281" s="128"/>
      <c r="F281" s="131"/>
      <c r="G281" s="88"/>
    </row>
    <row r="282" spans="1:7">
      <c r="A282" s="136"/>
      <c r="B282" s="137" t="s">
        <v>356</v>
      </c>
      <c r="C282" s="134"/>
      <c r="D282" s="135"/>
      <c r="E282" s="128"/>
      <c r="F282" s="131"/>
      <c r="G282" s="88"/>
    </row>
    <row r="283" spans="1:7" ht="51">
      <c r="A283" s="136"/>
      <c r="B283" s="137" t="s">
        <v>357</v>
      </c>
      <c r="C283" s="134"/>
      <c r="D283" s="135"/>
      <c r="E283" s="128"/>
      <c r="F283" s="131"/>
      <c r="G283" s="88"/>
    </row>
    <row r="284" spans="1:7">
      <c r="A284" s="136"/>
      <c r="B284" s="137" t="s">
        <v>303</v>
      </c>
      <c r="C284" s="134"/>
      <c r="D284" s="135"/>
      <c r="E284" s="128"/>
      <c r="F284" s="131"/>
      <c r="G284" s="88"/>
    </row>
    <row r="285" spans="1:7">
      <c r="A285" s="136"/>
      <c r="B285" s="141" t="s">
        <v>358</v>
      </c>
      <c r="C285" s="134"/>
      <c r="D285" s="135"/>
      <c r="E285" s="128"/>
      <c r="F285" s="131"/>
      <c r="G285" s="88"/>
    </row>
    <row r="286" spans="1:7">
      <c r="A286" s="136"/>
      <c r="B286" s="141"/>
      <c r="C286" s="134"/>
      <c r="D286" s="135"/>
      <c r="E286" s="128"/>
      <c r="F286" s="131"/>
      <c r="G286" s="88"/>
    </row>
    <row r="287" spans="1:7">
      <c r="A287" s="136"/>
      <c r="B287" s="137" t="s">
        <v>359</v>
      </c>
      <c r="C287" s="134"/>
      <c r="D287" s="135"/>
      <c r="E287" s="128"/>
      <c r="F287" s="131"/>
      <c r="G287" s="88"/>
    </row>
    <row r="288" spans="1:7" ht="25.5">
      <c r="A288" s="136"/>
      <c r="B288" s="137" t="s">
        <v>360</v>
      </c>
      <c r="C288" s="134"/>
      <c r="D288" s="135"/>
      <c r="E288" s="128"/>
      <c r="F288" s="131"/>
      <c r="G288" s="88"/>
    </row>
    <row r="289" spans="1:7">
      <c r="A289" s="136"/>
      <c r="B289" s="137" t="s">
        <v>361</v>
      </c>
      <c r="C289" s="134"/>
      <c r="D289" s="135"/>
      <c r="E289" s="128"/>
      <c r="F289" s="131"/>
      <c r="G289" s="88"/>
    </row>
    <row r="290" spans="1:7">
      <c r="A290" s="136"/>
      <c r="B290" s="137" t="s">
        <v>362</v>
      </c>
      <c r="C290" s="134"/>
      <c r="D290" s="135"/>
      <c r="E290" s="128"/>
      <c r="F290" s="131"/>
      <c r="G290" s="88"/>
    </row>
    <row r="291" spans="1:7">
      <c r="A291" s="136"/>
      <c r="B291" s="137" t="s">
        <v>363</v>
      </c>
      <c r="C291" s="134"/>
      <c r="D291" s="135"/>
      <c r="E291" s="128"/>
      <c r="F291" s="131"/>
      <c r="G291" s="88"/>
    </row>
    <row r="292" spans="1:7">
      <c r="A292" s="136"/>
      <c r="B292" s="137" t="s">
        <v>364</v>
      </c>
      <c r="C292" s="134"/>
      <c r="D292" s="135"/>
      <c r="E292" s="128"/>
      <c r="F292" s="131"/>
      <c r="G292" s="88"/>
    </row>
    <row r="293" spans="1:7">
      <c r="A293" s="136"/>
      <c r="B293" s="137" t="s">
        <v>365</v>
      </c>
      <c r="C293" s="134"/>
      <c r="D293" s="135"/>
      <c r="E293" s="128"/>
      <c r="F293" s="131"/>
      <c r="G293" s="88"/>
    </row>
    <row r="294" spans="1:7">
      <c r="A294" s="136"/>
      <c r="B294" s="137" t="s">
        <v>366</v>
      </c>
      <c r="C294" s="134"/>
      <c r="D294" s="135"/>
      <c r="E294" s="128"/>
      <c r="F294" s="131"/>
      <c r="G294" s="88"/>
    </row>
    <row r="295" spans="1:7" ht="25.5">
      <c r="A295" s="136"/>
      <c r="B295" s="137" t="s">
        <v>367</v>
      </c>
      <c r="C295" s="134"/>
      <c r="D295" s="135"/>
      <c r="E295" s="128"/>
      <c r="F295" s="131"/>
      <c r="G295" s="88"/>
    </row>
    <row r="296" spans="1:7">
      <c r="A296" s="136"/>
      <c r="B296" s="137" t="s">
        <v>368</v>
      </c>
      <c r="C296" s="134"/>
      <c r="D296" s="135"/>
      <c r="E296" s="128"/>
      <c r="F296" s="131"/>
      <c r="G296" s="88"/>
    </row>
    <row r="297" spans="1:7">
      <c r="A297" s="136"/>
      <c r="B297" s="137" t="s">
        <v>369</v>
      </c>
      <c r="C297" s="134"/>
      <c r="D297" s="135"/>
      <c r="E297" s="128"/>
      <c r="F297" s="131"/>
      <c r="G297" s="88"/>
    </row>
    <row r="298" spans="1:7">
      <c r="A298" s="136"/>
      <c r="B298" s="137" t="s">
        <v>303</v>
      </c>
      <c r="C298" s="134"/>
      <c r="D298" s="135"/>
      <c r="E298" s="128"/>
      <c r="F298" s="131"/>
      <c r="G298" s="88"/>
    </row>
    <row r="299" spans="1:7">
      <c r="A299" s="136"/>
      <c r="B299" s="141" t="s">
        <v>370</v>
      </c>
      <c r="C299" s="134"/>
      <c r="D299" s="135"/>
      <c r="E299" s="128"/>
      <c r="F299" s="131"/>
      <c r="G299" s="88"/>
    </row>
    <row r="300" spans="1:7">
      <c r="A300" s="136"/>
      <c r="B300" s="141" t="s">
        <v>371</v>
      </c>
      <c r="C300" s="134"/>
      <c r="D300" s="135"/>
      <c r="E300" s="128"/>
      <c r="F300" s="131"/>
      <c r="G300" s="88"/>
    </row>
    <row r="301" spans="1:7">
      <c r="A301" s="136"/>
      <c r="B301" s="141" t="s">
        <v>372</v>
      </c>
      <c r="C301" s="134"/>
      <c r="D301" s="135"/>
      <c r="E301" s="128"/>
      <c r="F301" s="131"/>
      <c r="G301" s="88"/>
    </row>
    <row r="302" spans="1:7">
      <c r="A302" s="136"/>
      <c r="B302" s="141" t="s">
        <v>373</v>
      </c>
      <c r="C302" s="134"/>
      <c r="D302" s="135"/>
      <c r="E302" s="128"/>
      <c r="F302" s="131"/>
      <c r="G302" s="88"/>
    </row>
    <row r="303" spans="1:7">
      <c r="A303" s="136"/>
      <c r="B303" s="141" t="s">
        <v>374</v>
      </c>
      <c r="C303" s="134"/>
      <c r="D303" s="135"/>
      <c r="E303" s="128"/>
      <c r="F303" s="131"/>
      <c r="G303" s="88"/>
    </row>
    <row r="304" spans="1:7">
      <c r="A304" s="136"/>
      <c r="B304" s="141" t="s">
        <v>375</v>
      </c>
      <c r="C304" s="134"/>
      <c r="D304" s="135"/>
      <c r="E304" s="128"/>
      <c r="F304" s="131"/>
      <c r="G304" s="88"/>
    </row>
    <row r="305" spans="1:7">
      <c r="A305" s="136"/>
      <c r="B305" s="141"/>
      <c r="C305" s="134"/>
      <c r="D305" s="135"/>
      <c r="E305" s="128"/>
      <c r="F305" s="131"/>
      <c r="G305" s="88"/>
    </row>
    <row r="306" spans="1:7">
      <c r="A306" s="136"/>
      <c r="B306" s="137" t="s">
        <v>300</v>
      </c>
      <c r="C306" s="134"/>
      <c r="D306" s="135"/>
      <c r="E306" s="128"/>
      <c r="F306" s="131"/>
      <c r="G306" s="88"/>
    </row>
    <row r="307" spans="1:7" ht="25.5">
      <c r="A307" s="136"/>
      <c r="B307" s="137" t="s">
        <v>376</v>
      </c>
      <c r="C307" s="134"/>
      <c r="D307" s="135"/>
      <c r="E307" s="128"/>
      <c r="F307" s="131"/>
      <c r="G307" s="88"/>
    </row>
    <row r="308" spans="1:7">
      <c r="A308" s="136"/>
      <c r="B308" s="137" t="s">
        <v>377</v>
      </c>
      <c r="C308" s="134"/>
      <c r="D308" s="135"/>
      <c r="E308" s="128"/>
      <c r="F308" s="131"/>
      <c r="G308" s="88"/>
    </row>
    <row r="309" spans="1:7">
      <c r="A309" s="136"/>
      <c r="B309" s="137" t="s">
        <v>303</v>
      </c>
      <c r="C309" s="134"/>
      <c r="D309" s="135"/>
      <c r="E309" s="128"/>
      <c r="F309" s="131"/>
      <c r="G309" s="88"/>
    </row>
    <row r="310" spans="1:7" ht="25.5">
      <c r="A310" s="136"/>
      <c r="B310" s="137" t="s">
        <v>378</v>
      </c>
      <c r="C310" s="134"/>
      <c r="D310" s="135"/>
      <c r="E310" s="128"/>
      <c r="F310" s="131"/>
      <c r="G310" s="88"/>
    </row>
    <row r="311" spans="1:7">
      <c r="A311" s="136"/>
      <c r="B311" s="137"/>
      <c r="C311" s="134"/>
      <c r="D311" s="135"/>
      <c r="E311" s="128"/>
      <c r="F311" s="131"/>
      <c r="G311" s="88"/>
    </row>
    <row r="312" spans="1:7">
      <c r="A312" s="136"/>
      <c r="B312" s="140" t="s">
        <v>379</v>
      </c>
      <c r="C312" s="134"/>
      <c r="D312" s="135"/>
      <c r="E312" s="128"/>
      <c r="F312" s="131"/>
      <c r="G312" s="88"/>
    </row>
    <row r="313" spans="1:7" ht="25.5">
      <c r="A313" s="136"/>
      <c r="B313" s="137" t="s">
        <v>380</v>
      </c>
      <c r="C313" s="134"/>
      <c r="D313" s="135"/>
      <c r="E313" s="128"/>
      <c r="F313" s="131"/>
      <c r="G313" s="88"/>
    </row>
    <row r="314" spans="1:7" ht="25.5">
      <c r="A314" s="136"/>
      <c r="B314" s="141" t="s">
        <v>381</v>
      </c>
      <c r="C314" s="134"/>
      <c r="D314" s="135"/>
      <c r="E314" s="128"/>
      <c r="F314" s="131"/>
      <c r="G314" s="88"/>
    </row>
    <row r="315" spans="1:7">
      <c r="A315" s="136"/>
      <c r="B315" s="141" t="s">
        <v>382</v>
      </c>
      <c r="C315" s="134"/>
      <c r="D315" s="135"/>
      <c r="E315" s="128"/>
      <c r="F315" s="131"/>
      <c r="G315" s="88"/>
    </row>
    <row r="316" spans="1:7">
      <c r="A316" s="136"/>
      <c r="B316" s="137"/>
      <c r="C316" s="134"/>
      <c r="D316" s="135"/>
      <c r="E316" s="128"/>
      <c r="F316" s="131"/>
      <c r="G316" s="88"/>
    </row>
    <row r="317" spans="1:7">
      <c r="A317" s="136"/>
      <c r="B317" s="137"/>
      <c r="C317" s="134"/>
      <c r="D317" s="135"/>
      <c r="E317" s="128"/>
      <c r="F317" s="131"/>
      <c r="G317" s="88"/>
    </row>
    <row r="318" spans="1:7">
      <c r="A318" s="136"/>
      <c r="B318" s="140" t="s">
        <v>383</v>
      </c>
      <c r="C318" s="134"/>
      <c r="D318" s="135"/>
      <c r="E318" s="128"/>
      <c r="F318" s="131"/>
      <c r="G318" s="88"/>
    </row>
    <row r="319" spans="1:7">
      <c r="A319" s="136"/>
      <c r="B319" s="140"/>
      <c r="C319" s="134"/>
      <c r="D319" s="135"/>
      <c r="E319" s="128"/>
      <c r="F319" s="131"/>
      <c r="G319" s="88"/>
    </row>
    <row r="320" spans="1:7">
      <c r="A320" s="136"/>
      <c r="B320" s="137" t="s">
        <v>300</v>
      </c>
      <c r="C320" s="134"/>
      <c r="D320" s="135"/>
      <c r="E320" s="128"/>
      <c r="F320" s="131"/>
      <c r="G320" s="88"/>
    </row>
    <row r="321" spans="1:7" ht="25.5">
      <c r="A321" s="136"/>
      <c r="B321" s="137" t="s">
        <v>301</v>
      </c>
      <c r="C321" s="134"/>
      <c r="D321" s="135"/>
      <c r="E321" s="128"/>
      <c r="F321" s="131"/>
      <c r="G321" s="88"/>
    </row>
    <row r="322" spans="1:7" ht="38.25">
      <c r="A322" s="136"/>
      <c r="B322" s="137" t="s">
        <v>384</v>
      </c>
      <c r="C322" s="134"/>
      <c r="D322" s="135"/>
      <c r="E322" s="128"/>
      <c r="F322" s="131"/>
      <c r="G322" s="88"/>
    </row>
    <row r="323" spans="1:7">
      <c r="A323" s="136"/>
      <c r="B323" s="137" t="s">
        <v>303</v>
      </c>
      <c r="C323" s="134"/>
      <c r="D323" s="135"/>
      <c r="E323" s="128"/>
      <c r="F323" s="131"/>
      <c r="G323" s="88"/>
    </row>
    <row r="324" spans="1:7">
      <c r="A324" s="136"/>
      <c r="B324" s="141" t="s">
        <v>304</v>
      </c>
      <c r="C324" s="134"/>
      <c r="D324" s="135"/>
      <c r="E324" s="128"/>
      <c r="F324" s="131"/>
      <c r="G324" s="88"/>
    </row>
    <row r="325" spans="1:7">
      <c r="A325" s="136"/>
      <c r="B325" s="141" t="s">
        <v>385</v>
      </c>
      <c r="C325" s="134"/>
      <c r="D325" s="135"/>
      <c r="E325" s="128"/>
      <c r="F325" s="131"/>
      <c r="G325" s="88"/>
    </row>
    <row r="326" spans="1:7">
      <c r="A326" s="136"/>
      <c r="B326" s="141"/>
      <c r="C326" s="134"/>
      <c r="D326" s="135"/>
      <c r="E326" s="128"/>
      <c r="F326" s="131"/>
      <c r="G326" s="88"/>
    </row>
    <row r="327" spans="1:7">
      <c r="A327" s="136"/>
      <c r="B327" s="137" t="s">
        <v>306</v>
      </c>
      <c r="C327" s="134"/>
      <c r="D327" s="135"/>
      <c r="E327" s="128"/>
      <c r="F327" s="131"/>
      <c r="G327" s="88"/>
    </row>
    <row r="328" spans="1:7">
      <c r="A328" s="136"/>
      <c r="B328" s="142" t="s">
        <v>307</v>
      </c>
      <c r="C328" s="134"/>
      <c r="D328" s="135"/>
      <c r="E328" s="128"/>
      <c r="F328" s="131"/>
      <c r="G328" s="88"/>
    </row>
    <row r="329" spans="1:7">
      <c r="A329" s="136"/>
      <c r="B329" s="137" t="s">
        <v>308</v>
      </c>
      <c r="C329" s="134"/>
      <c r="D329" s="135"/>
      <c r="E329" s="128"/>
      <c r="F329" s="131"/>
      <c r="G329" s="88"/>
    </row>
    <row r="330" spans="1:7">
      <c r="A330" s="136"/>
      <c r="B330" s="137" t="s">
        <v>386</v>
      </c>
      <c r="C330" s="134"/>
      <c r="D330" s="135"/>
      <c r="E330" s="128"/>
      <c r="F330" s="131"/>
      <c r="G330" s="88"/>
    </row>
    <row r="331" spans="1:7">
      <c r="A331" s="136"/>
      <c r="B331" s="137" t="s">
        <v>387</v>
      </c>
      <c r="C331" s="134"/>
      <c r="D331" s="135"/>
      <c r="E331" s="128"/>
      <c r="F331" s="131"/>
      <c r="G331" s="88"/>
    </row>
    <row r="332" spans="1:7">
      <c r="A332" s="136"/>
      <c r="B332" s="137" t="s">
        <v>303</v>
      </c>
      <c r="C332" s="134"/>
      <c r="D332" s="135"/>
      <c r="E332" s="128"/>
      <c r="F332" s="131"/>
      <c r="G332" s="88"/>
    </row>
    <row r="333" spans="1:7">
      <c r="A333" s="136"/>
      <c r="B333" s="141" t="s">
        <v>311</v>
      </c>
      <c r="C333" s="134"/>
      <c r="D333" s="135"/>
      <c r="E333" s="128"/>
      <c r="F333" s="131"/>
      <c r="G333" s="88"/>
    </row>
    <row r="334" spans="1:7">
      <c r="A334" s="136"/>
      <c r="B334" s="141" t="s">
        <v>312</v>
      </c>
      <c r="C334" s="134"/>
      <c r="D334" s="135"/>
      <c r="E334" s="128"/>
      <c r="F334" s="131"/>
      <c r="G334" s="88"/>
    </row>
    <row r="335" spans="1:7">
      <c r="A335" s="136"/>
      <c r="B335" s="141" t="s">
        <v>313</v>
      </c>
      <c r="C335" s="134"/>
      <c r="D335" s="135"/>
      <c r="E335" s="128"/>
      <c r="F335" s="131"/>
      <c r="G335" s="88"/>
    </row>
    <row r="336" spans="1:7">
      <c r="A336" s="136"/>
      <c r="B336" s="141" t="s">
        <v>314</v>
      </c>
      <c r="C336" s="134"/>
      <c r="D336" s="135"/>
      <c r="E336" s="128"/>
      <c r="F336" s="131"/>
      <c r="G336" s="88"/>
    </row>
    <row r="337" spans="1:7">
      <c r="A337" s="136"/>
      <c r="B337" s="141"/>
      <c r="C337" s="134"/>
      <c r="D337" s="135"/>
      <c r="E337" s="128"/>
      <c r="F337" s="131"/>
      <c r="G337" s="88"/>
    </row>
    <row r="338" spans="1:7">
      <c r="A338" s="136"/>
      <c r="B338" s="66" t="s">
        <v>315</v>
      </c>
      <c r="C338" s="134"/>
      <c r="D338" s="135"/>
      <c r="E338" s="128"/>
      <c r="F338" s="131"/>
      <c r="G338" s="88"/>
    </row>
    <row r="339" spans="1:7" ht="25.5">
      <c r="A339" s="136"/>
      <c r="B339" s="133" t="s">
        <v>316</v>
      </c>
      <c r="C339" s="134"/>
      <c r="D339" s="135"/>
      <c r="E339" s="128"/>
      <c r="F339" s="131"/>
      <c r="G339" s="88"/>
    </row>
    <row r="340" spans="1:7">
      <c r="A340" s="136"/>
      <c r="B340" s="66" t="s">
        <v>317</v>
      </c>
      <c r="C340" s="134"/>
      <c r="D340" s="135"/>
      <c r="E340" s="128"/>
      <c r="F340" s="131"/>
      <c r="G340" s="88"/>
    </row>
    <row r="341" spans="1:7">
      <c r="A341" s="136"/>
      <c r="B341" s="66" t="s">
        <v>318</v>
      </c>
      <c r="C341" s="134"/>
      <c r="D341" s="135"/>
      <c r="E341" s="128"/>
      <c r="F341" s="131"/>
      <c r="G341" s="88"/>
    </row>
    <row r="342" spans="1:7">
      <c r="A342" s="136"/>
      <c r="B342" s="66" t="s">
        <v>319</v>
      </c>
      <c r="C342" s="134"/>
      <c r="D342" s="135"/>
      <c r="E342" s="128"/>
      <c r="F342" s="131"/>
      <c r="G342" s="88"/>
    </row>
    <row r="343" spans="1:7">
      <c r="A343" s="136"/>
      <c r="B343" s="66" t="s">
        <v>320</v>
      </c>
      <c r="C343" s="134"/>
      <c r="D343" s="135"/>
      <c r="E343" s="128"/>
      <c r="F343" s="131"/>
      <c r="G343" s="88"/>
    </row>
    <row r="344" spans="1:7">
      <c r="A344" s="136"/>
      <c r="B344" s="66" t="s">
        <v>321</v>
      </c>
      <c r="C344" s="134"/>
      <c r="D344" s="135"/>
      <c r="E344" s="128"/>
      <c r="F344" s="131"/>
      <c r="G344" s="88"/>
    </row>
    <row r="345" spans="1:7">
      <c r="A345" s="136"/>
      <c r="B345" s="66" t="s">
        <v>322</v>
      </c>
      <c r="C345" s="134"/>
      <c r="D345" s="135"/>
      <c r="E345" s="128"/>
      <c r="F345" s="131"/>
      <c r="G345" s="88"/>
    </row>
    <row r="346" spans="1:7" ht="25.5">
      <c r="A346" s="136"/>
      <c r="B346" s="66" t="s">
        <v>323</v>
      </c>
      <c r="C346" s="134"/>
      <c r="D346" s="135"/>
      <c r="E346" s="128"/>
      <c r="F346" s="131"/>
      <c r="G346" s="88"/>
    </row>
    <row r="347" spans="1:7">
      <c r="A347" s="136"/>
      <c r="B347" s="66" t="s">
        <v>388</v>
      </c>
      <c r="C347" s="134"/>
      <c r="D347" s="135"/>
      <c r="E347" s="128"/>
      <c r="F347" s="131"/>
      <c r="G347" s="88"/>
    </row>
    <row r="348" spans="1:7">
      <c r="A348" s="136"/>
      <c r="B348" s="66" t="s">
        <v>389</v>
      </c>
      <c r="C348" s="134"/>
      <c r="D348" s="135"/>
      <c r="E348" s="128"/>
      <c r="F348" s="131"/>
      <c r="G348" s="88"/>
    </row>
    <row r="349" spans="1:7">
      <c r="A349" s="136"/>
      <c r="B349" s="66" t="s">
        <v>390</v>
      </c>
      <c r="C349" s="134"/>
      <c r="D349" s="135"/>
      <c r="E349" s="128"/>
      <c r="F349" s="131"/>
      <c r="G349" s="88"/>
    </row>
    <row r="350" spans="1:7">
      <c r="A350" s="136"/>
      <c r="B350" s="66" t="s">
        <v>327</v>
      </c>
      <c r="C350" s="134"/>
      <c r="D350" s="135"/>
      <c r="E350" s="128"/>
      <c r="F350" s="131"/>
      <c r="G350" s="88"/>
    </row>
    <row r="351" spans="1:7">
      <c r="A351" s="136"/>
      <c r="B351" s="66" t="s">
        <v>391</v>
      </c>
      <c r="C351" s="134"/>
      <c r="D351" s="135"/>
      <c r="E351" s="128"/>
      <c r="F351" s="131"/>
      <c r="G351" s="88"/>
    </row>
    <row r="352" spans="1:7">
      <c r="A352" s="136"/>
      <c r="B352" s="66" t="s">
        <v>329</v>
      </c>
      <c r="C352" s="134"/>
      <c r="D352" s="135"/>
      <c r="E352" s="128"/>
      <c r="F352" s="131"/>
      <c r="G352" s="88"/>
    </row>
    <row r="353" spans="1:7">
      <c r="A353" s="136"/>
      <c r="B353" s="66" t="s">
        <v>392</v>
      </c>
      <c r="C353" s="134"/>
      <c r="D353" s="135"/>
      <c r="E353" s="128"/>
      <c r="F353" s="131"/>
      <c r="G353" s="88"/>
    </row>
    <row r="354" spans="1:7">
      <c r="A354" s="136"/>
      <c r="B354" s="66" t="s">
        <v>331</v>
      </c>
      <c r="C354" s="134"/>
      <c r="D354" s="135"/>
      <c r="E354" s="128"/>
      <c r="F354" s="131"/>
      <c r="G354" s="88"/>
    </row>
    <row r="355" spans="1:7">
      <c r="A355" s="136"/>
      <c r="B355" s="66" t="s">
        <v>303</v>
      </c>
      <c r="C355" s="134"/>
      <c r="D355" s="135"/>
      <c r="E355" s="128"/>
      <c r="F355" s="131"/>
      <c r="G355" s="88"/>
    </row>
    <row r="356" spans="1:7">
      <c r="A356" s="136"/>
      <c r="B356" s="76" t="s">
        <v>332</v>
      </c>
      <c r="C356" s="134"/>
      <c r="D356" s="135"/>
      <c r="E356" s="128"/>
      <c r="F356" s="131"/>
      <c r="G356" s="88"/>
    </row>
    <row r="357" spans="1:7">
      <c r="A357" s="136"/>
      <c r="B357" s="76"/>
      <c r="C357" s="134"/>
      <c r="D357" s="135"/>
      <c r="E357" s="128"/>
      <c r="F357" s="131"/>
      <c r="G357" s="88"/>
    </row>
    <row r="358" spans="1:7">
      <c r="A358" s="136"/>
      <c r="B358" s="66" t="s">
        <v>333</v>
      </c>
      <c r="C358" s="134"/>
      <c r="D358" s="135"/>
      <c r="E358" s="128"/>
      <c r="F358" s="131"/>
      <c r="G358" s="88"/>
    </row>
    <row r="359" spans="1:7" ht="38.25">
      <c r="A359" s="136"/>
      <c r="B359" s="66" t="s">
        <v>334</v>
      </c>
      <c r="C359" s="134"/>
      <c r="D359" s="135"/>
      <c r="E359" s="128"/>
      <c r="F359" s="131"/>
      <c r="G359" s="88"/>
    </row>
    <row r="360" spans="1:7">
      <c r="A360" s="136"/>
      <c r="B360" s="66" t="s">
        <v>335</v>
      </c>
      <c r="C360" s="134"/>
      <c r="D360" s="135"/>
      <c r="E360" s="128"/>
      <c r="F360" s="131"/>
      <c r="G360" s="88"/>
    </row>
    <row r="361" spans="1:7">
      <c r="A361" s="136"/>
      <c r="B361" s="66" t="s">
        <v>389</v>
      </c>
      <c r="C361" s="134"/>
      <c r="D361" s="135"/>
      <c r="E361" s="128"/>
      <c r="F361" s="131"/>
      <c r="G361" s="88"/>
    </row>
    <row r="362" spans="1:7">
      <c r="A362" s="136"/>
      <c r="B362" s="66" t="s">
        <v>336</v>
      </c>
      <c r="C362" s="134"/>
      <c r="D362" s="135"/>
      <c r="E362" s="128"/>
      <c r="F362" s="131"/>
      <c r="G362" s="88"/>
    </row>
    <row r="363" spans="1:7">
      <c r="A363" s="136"/>
      <c r="B363" s="66" t="s">
        <v>337</v>
      </c>
      <c r="C363" s="134"/>
      <c r="D363" s="135"/>
      <c r="E363" s="128"/>
      <c r="F363" s="131"/>
      <c r="G363" s="88"/>
    </row>
    <row r="364" spans="1:7">
      <c r="A364" s="136"/>
      <c r="B364" s="66" t="s">
        <v>338</v>
      </c>
      <c r="C364" s="134"/>
      <c r="D364" s="135"/>
      <c r="E364" s="128"/>
      <c r="F364" s="131"/>
      <c r="G364" s="88"/>
    </row>
    <row r="365" spans="1:7">
      <c r="A365" s="136"/>
      <c r="B365" s="66" t="s">
        <v>393</v>
      </c>
      <c r="C365" s="134"/>
      <c r="D365" s="135"/>
      <c r="E365" s="128"/>
      <c r="F365" s="131"/>
      <c r="G365" s="88"/>
    </row>
    <row r="366" spans="1:7">
      <c r="A366" s="136"/>
      <c r="B366" s="66" t="s">
        <v>394</v>
      </c>
      <c r="C366" s="134"/>
      <c r="D366" s="135"/>
      <c r="E366" s="128"/>
      <c r="F366" s="131"/>
      <c r="G366" s="88"/>
    </row>
    <row r="367" spans="1:7">
      <c r="A367" s="136"/>
      <c r="B367" s="66" t="s">
        <v>341</v>
      </c>
      <c r="C367" s="134"/>
      <c r="D367" s="135"/>
      <c r="E367" s="128"/>
      <c r="F367" s="131"/>
      <c r="G367" s="88"/>
    </row>
    <row r="368" spans="1:7">
      <c r="A368" s="136"/>
      <c r="B368" s="66" t="s">
        <v>303</v>
      </c>
      <c r="C368" s="134"/>
      <c r="D368" s="135"/>
      <c r="E368" s="128"/>
      <c r="F368" s="131"/>
      <c r="G368" s="88"/>
    </row>
    <row r="369" spans="1:7">
      <c r="A369" s="136"/>
      <c r="B369" s="76" t="s">
        <v>342</v>
      </c>
      <c r="C369" s="134"/>
      <c r="D369" s="135"/>
      <c r="E369" s="128"/>
      <c r="F369" s="131"/>
      <c r="G369" s="88"/>
    </row>
    <row r="370" spans="1:7">
      <c r="A370" s="136"/>
      <c r="B370" s="76"/>
      <c r="C370" s="134"/>
      <c r="D370" s="135"/>
      <c r="E370" s="128"/>
      <c r="F370" s="131"/>
      <c r="G370" s="88"/>
    </row>
    <row r="371" spans="1:7">
      <c r="A371" s="136"/>
      <c r="B371" s="66" t="s">
        <v>343</v>
      </c>
      <c r="C371" s="134"/>
      <c r="D371" s="135"/>
      <c r="E371" s="128"/>
      <c r="F371" s="131"/>
      <c r="G371" s="88"/>
    </row>
    <row r="372" spans="1:7" ht="25.5">
      <c r="A372" s="136"/>
      <c r="B372" s="66" t="s">
        <v>344</v>
      </c>
      <c r="C372" s="134"/>
      <c r="D372" s="135"/>
      <c r="E372" s="128"/>
      <c r="F372" s="131"/>
      <c r="G372" s="88"/>
    </row>
    <row r="373" spans="1:7">
      <c r="A373" s="136"/>
      <c r="B373" s="66" t="s">
        <v>345</v>
      </c>
      <c r="C373" s="134"/>
      <c r="D373" s="135"/>
      <c r="E373" s="128"/>
      <c r="F373" s="131"/>
      <c r="G373" s="88"/>
    </row>
    <row r="374" spans="1:7">
      <c r="A374" s="136"/>
      <c r="B374" s="66" t="s">
        <v>389</v>
      </c>
      <c r="C374" s="134"/>
      <c r="D374" s="135"/>
      <c r="E374" s="128"/>
      <c r="F374" s="131"/>
      <c r="G374" s="88"/>
    </row>
    <row r="375" spans="1:7">
      <c r="A375" s="136"/>
      <c r="B375" s="66" t="s">
        <v>346</v>
      </c>
      <c r="C375" s="134"/>
      <c r="D375" s="135"/>
      <c r="E375" s="128"/>
      <c r="F375" s="131"/>
      <c r="G375" s="88"/>
    </row>
    <row r="376" spans="1:7">
      <c r="A376" s="136"/>
      <c r="B376" s="66" t="s">
        <v>395</v>
      </c>
      <c r="C376" s="134"/>
      <c r="D376" s="135"/>
      <c r="E376" s="128"/>
      <c r="F376" s="131"/>
      <c r="G376" s="88"/>
    </row>
    <row r="377" spans="1:7">
      <c r="A377" s="136"/>
      <c r="B377" s="66" t="s">
        <v>396</v>
      </c>
      <c r="C377" s="134"/>
      <c r="D377" s="135"/>
      <c r="E377" s="128"/>
      <c r="F377" s="131"/>
      <c r="G377" s="88"/>
    </row>
    <row r="378" spans="1:7">
      <c r="A378" s="136"/>
      <c r="B378" s="66" t="s">
        <v>349</v>
      </c>
      <c r="C378" s="134"/>
      <c r="D378" s="135"/>
      <c r="E378" s="128"/>
      <c r="F378" s="131"/>
      <c r="G378" s="88"/>
    </row>
    <row r="379" spans="1:7">
      <c r="A379" s="136"/>
      <c r="B379" s="66" t="s">
        <v>350</v>
      </c>
      <c r="C379" s="134"/>
      <c r="D379" s="135"/>
      <c r="E379" s="128"/>
      <c r="F379" s="131"/>
      <c r="G379" s="88"/>
    </row>
    <row r="380" spans="1:7">
      <c r="A380" s="136"/>
      <c r="B380" s="66" t="s">
        <v>397</v>
      </c>
      <c r="C380" s="134"/>
      <c r="D380" s="135"/>
      <c r="E380" s="128"/>
      <c r="F380" s="131"/>
      <c r="G380" s="88"/>
    </row>
    <row r="381" spans="1:7" ht="25.5">
      <c r="A381" s="136"/>
      <c r="B381" s="66" t="s">
        <v>352</v>
      </c>
      <c r="C381" s="134"/>
      <c r="D381" s="135"/>
      <c r="E381" s="128"/>
      <c r="F381" s="131"/>
      <c r="G381" s="88"/>
    </row>
    <row r="382" spans="1:7" ht="25.5">
      <c r="A382" s="136"/>
      <c r="B382" s="66" t="s">
        <v>353</v>
      </c>
      <c r="C382" s="134"/>
      <c r="D382" s="135"/>
      <c r="E382" s="128"/>
      <c r="F382" s="131"/>
      <c r="G382" s="88"/>
    </row>
    <row r="383" spans="1:7">
      <c r="A383" s="136"/>
      <c r="B383" s="66" t="s">
        <v>354</v>
      </c>
      <c r="C383" s="134"/>
      <c r="D383" s="135"/>
      <c r="E383" s="128"/>
      <c r="F383" s="131"/>
      <c r="G383" s="88"/>
    </row>
    <row r="384" spans="1:7">
      <c r="A384" s="136"/>
      <c r="B384" s="66" t="s">
        <v>303</v>
      </c>
      <c r="C384" s="134"/>
      <c r="D384" s="135"/>
      <c r="E384" s="128"/>
      <c r="F384" s="131"/>
      <c r="G384" s="88"/>
    </row>
    <row r="385" spans="1:7">
      <c r="A385" s="136"/>
      <c r="B385" s="76" t="s">
        <v>355</v>
      </c>
      <c r="C385" s="134"/>
      <c r="D385" s="135"/>
      <c r="E385" s="128"/>
      <c r="F385" s="131"/>
      <c r="G385" s="88"/>
    </row>
    <row r="386" spans="1:7">
      <c r="A386" s="136"/>
      <c r="B386" s="76"/>
      <c r="C386" s="134"/>
      <c r="D386" s="135"/>
      <c r="E386" s="128"/>
      <c r="F386" s="131"/>
      <c r="G386" s="88"/>
    </row>
    <row r="387" spans="1:7">
      <c r="A387" s="136"/>
      <c r="B387" s="137" t="s">
        <v>356</v>
      </c>
      <c r="C387" s="134"/>
      <c r="D387" s="135"/>
      <c r="E387" s="128"/>
      <c r="F387" s="131"/>
      <c r="G387" s="88"/>
    </row>
    <row r="388" spans="1:7" ht="51">
      <c r="A388" s="136"/>
      <c r="B388" s="137" t="s">
        <v>357</v>
      </c>
      <c r="C388" s="134"/>
      <c r="D388" s="135"/>
      <c r="E388" s="128"/>
      <c r="F388" s="131"/>
      <c r="G388" s="88"/>
    </row>
    <row r="389" spans="1:7">
      <c r="A389" s="136"/>
      <c r="B389" s="137" t="s">
        <v>303</v>
      </c>
      <c r="C389" s="134"/>
      <c r="D389" s="135"/>
      <c r="E389" s="128"/>
      <c r="F389" s="131"/>
      <c r="G389" s="88"/>
    </row>
    <row r="390" spans="1:7">
      <c r="A390" s="136"/>
      <c r="B390" s="141" t="s">
        <v>358</v>
      </c>
      <c r="C390" s="134"/>
      <c r="D390" s="135"/>
      <c r="E390" s="128"/>
      <c r="F390" s="131"/>
      <c r="G390" s="88"/>
    </row>
    <row r="391" spans="1:7">
      <c r="A391" s="136"/>
      <c r="B391" s="141"/>
      <c r="C391" s="134"/>
      <c r="D391" s="135"/>
      <c r="E391" s="128"/>
      <c r="F391" s="131"/>
      <c r="G391" s="88"/>
    </row>
    <row r="392" spans="1:7">
      <c r="A392" s="136"/>
      <c r="B392" s="137" t="s">
        <v>359</v>
      </c>
      <c r="C392" s="134"/>
      <c r="D392" s="135"/>
      <c r="E392" s="128"/>
      <c r="F392" s="131"/>
      <c r="G392" s="88"/>
    </row>
    <row r="393" spans="1:7" ht="25.5">
      <c r="A393" s="136"/>
      <c r="B393" s="137" t="s">
        <v>360</v>
      </c>
      <c r="C393" s="134"/>
      <c r="D393" s="135"/>
      <c r="E393" s="128"/>
      <c r="F393" s="131"/>
      <c r="G393" s="88"/>
    </row>
    <row r="394" spans="1:7">
      <c r="A394" s="136"/>
      <c r="B394" s="137" t="s">
        <v>398</v>
      </c>
      <c r="C394" s="134"/>
      <c r="D394" s="135"/>
      <c r="E394" s="128"/>
      <c r="F394" s="131"/>
      <c r="G394" s="88"/>
    </row>
    <row r="395" spans="1:7">
      <c r="A395" s="136"/>
      <c r="B395" s="137" t="s">
        <v>362</v>
      </c>
      <c r="C395" s="134"/>
      <c r="D395" s="135"/>
      <c r="E395" s="128"/>
      <c r="F395" s="131"/>
      <c r="G395" s="88"/>
    </row>
    <row r="396" spans="1:7">
      <c r="A396" s="136"/>
      <c r="B396" s="137" t="s">
        <v>399</v>
      </c>
      <c r="C396" s="134"/>
      <c r="D396" s="135"/>
      <c r="E396" s="128"/>
      <c r="F396" s="131"/>
      <c r="G396" s="88"/>
    </row>
    <row r="397" spans="1:7">
      <c r="A397" s="136"/>
      <c r="B397" s="137" t="s">
        <v>400</v>
      </c>
      <c r="C397" s="134"/>
      <c r="D397" s="135"/>
      <c r="E397" s="128"/>
      <c r="F397" s="131"/>
      <c r="G397" s="88"/>
    </row>
    <row r="398" spans="1:7">
      <c r="A398" s="136"/>
      <c r="B398" s="137" t="s">
        <v>365</v>
      </c>
      <c r="C398" s="134"/>
      <c r="D398" s="135"/>
      <c r="E398" s="128"/>
      <c r="F398" s="131"/>
      <c r="G398" s="88"/>
    </row>
    <row r="399" spans="1:7">
      <c r="A399" s="136"/>
      <c r="B399" s="137" t="s">
        <v>401</v>
      </c>
      <c r="C399" s="134"/>
      <c r="D399" s="135"/>
      <c r="E399" s="128"/>
      <c r="F399" s="131"/>
      <c r="G399" s="88"/>
    </row>
    <row r="400" spans="1:7" ht="25.5">
      <c r="A400" s="136"/>
      <c r="B400" s="137" t="s">
        <v>402</v>
      </c>
      <c r="C400" s="134"/>
      <c r="D400" s="135"/>
      <c r="E400" s="128"/>
      <c r="F400" s="131"/>
      <c r="G400" s="88"/>
    </row>
    <row r="401" spans="1:7">
      <c r="A401" s="136"/>
      <c r="B401" s="137" t="s">
        <v>403</v>
      </c>
      <c r="C401" s="134"/>
      <c r="D401" s="135"/>
      <c r="E401" s="128"/>
      <c r="F401" s="131"/>
      <c r="G401" s="88"/>
    </row>
    <row r="402" spans="1:7">
      <c r="A402" s="136"/>
      <c r="B402" s="137" t="s">
        <v>404</v>
      </c>
      <c r="C402" s="134"/>
      <c r="D402" s="135"/>
      <c r="E402" s="128"/>
      <c r="F402" s="131"/>
      <c r="G402" s="88"/>
    </row>
    <row r="403" spans="1:7">
      <c r="A403" s="136"/>
      <c r="B403" s="137" t="s">
        <v>303</v>
      </c>
      <c r="C403" s="134"/>
      <c r="D403" s="135"/>
      <c r="E403" s="128"/>
      <c r="F403" s="131"/>
      <c r="G403" s="88"/>
    </row>
    <row r="404" spans="1:7">
      <c r="A404" s="136"/>
      <c r="B404" s="141" t="s">
        <v>370</v>
      </c>
      <c r="C404" s="134"/>
      <c r="D404" s="135"/>
      <c r="E404" s="128"/>
      <c r="F404" s="131"/>
      <c r="G404" s="88"/>
    </row>
    <row r="405" spans="1:7">
      <c r="A405" s="136"/>
      <c r="B405" s="141" t="s">
        <v>371</v>
      </c>
      <c r="C405" s="134"/>
      <c r="D405" s="135"/>
      <c r="E405" s="128"/>
      <c r="F405" s="131"/>
      <c r="G405" s="88"/>
    </row>
    <row r="406" spans="1:7">
      <c r="A406" s="136"/>
      <c r="B406" s="141" t="s">
        <v>372</v>
      </c>
      <c r="C406" s="134"/>
      <c r="D406" s="135"/>
      <c r="E406" s="128"/>
      <c r="F406" s="131"/>
      <c r="G406" s="88"/>
    </row>
    <row r="407" spans="1:7">
      <c r="A407" s="136"/>
      <c r="B407" s="141" t="s">
        <v>373</v>
      </c>
      <c r="C407" s="134"/>
      <c r="D407" s="135"/>
      <c r="E407" s="128"/>
      <c r="F407" s="131"/>
      <c r="G407" s="88"/>
    </row>
    <row r="408" spans="1:7">
      <c r="A408" s="136"/>
      <c r="B408" s="141" t="s">
        <v>374</v>
      </c>
      <c r="C408" s="134"/>
      <c r="D408" s="135"/>
      <c r="E408" s="128"/>
      <c r="F408" s="131"/>
      <c r="G408" s="88"/>
    </row>
    <row r="409" spans="1:7">
      <c r="A409" s="136"/>
      <c r="B409" s="141" t="s">
        <v>375</v>
      </c>
      <c r="C409" s="134"/>
      <c r="D409" s="135"/>
      <c r="E409" s="128"/>
      <c r="F409" s="131"/>
      <c r="G409" s="88"/>
    </row>
    <row r="410" spans="1:7">
      <c r="A410" s="136"/>
      <c r="B410" s="141"/>
      <c r="C410" s="134"/>
      <c r="D410" s="135"/>
      <c r="E410" s="128"/>
      <c r="F410" s="131"/>
      <c r="G410" s="88"/>
    </row>
    <row r="411" spans="1:7">
      <c r="A411" s="136"/>
      <c r="B411" s="137" t="s">
        <v>300</v>
      </c>
      <c r="C411" s="134"/>
      <c r="D411" s="135"/>
      <c r="E411" s="128"/>
      <c r="F411" s="131"/>
      <c r="G411" s="88"/>
    </row>
    <row r="412" spans="1:7" ht="25.5">
      <c r="A412" s="136"/>
      <c r="B412" s="137" t="s">
        <v>376</v>
      </c>
      <c r="C412" s="134"/>
      <c r="D412" s="135"/>
      <c r="E412" s="128"/>
      <c r="F412" s="131"/>
      <c r="G412" s="88"/>
    </row>
    <row r="413" spans="1:7">
      <c r="A413" s="136"/>
      <c r="B413" s="137" t="s">
        <v>405</v>
      </c>
      <c r="C413" s="134"/>
      <c r="D413" s="135"/>
      <c r="E413" s="128"/>
      <c r="F413" s="131"/>
      <c r="G413" s="88"/>
    </row>
    <row r="414" spans="1:7">
      <c r="A414" s="136"/>
      <c r="B414" s="137" t="s">
        <v>303</v>
      </c>
      <c r="C414" s="134"/>
      <c r="D414" s="135"/>
      <c r="E414" s="128"/>
      <c r="F414" s="131"/>
      <c r="G414" s="88"/>
    </row>
    <row r="415" spans="1:7" ht="25.5">
      <c r="A415" s="136"/>
      <c r="B415" s="137" t="s">
        <v>378</v>
      </c>
      <c r="C415" s="134"/>
      <c r="D415" s="135"/>
      <c r="E415" s="128"/>
      <c r="F415" s="131"/>
      <c r="G415" s="88"/>
    </row>
    <row r="416" spans="1:7">
      <c r="A416" s="136"/>
      <c r="B416" s="137"/>
      <c r="C416" s="134"/>
      <c r="D416" s="135"/>
      <c r="E416" s="128"/>
      <c r="F416" s="131"/>
      <c r="G416" s="88"/>
    </row>
    <row r="417" spans="1:7">
      <c r="A417" s="136"/>
      <c r="B417" s="140" t="s">
        <v>406</v>
      </c>
      <c r="C417" s="134"/>
      <c r="D417" s="135"/>
      <c r="E417" s="128"/>
      <c r="F417" s="131"/>
      <c r="G417" s="88"/>
    </row>
    <row r="418" spans="1:7" ht="25.5">
      <c r="A418" s="136"/>
      <c r="B418" s="137" t="s">
        <v>380</v>
      </c>
      <c r="C418" s="134"/>
      <c r="D418" s="135"/>
      <c r="E418" s="128"/>
      <c r="F418" s="131"/>
      <c r="G418" s="88"/>
    </row>
    <row r="419" spans="1:7" ht="25.5">
      <c r="A419" s="136"/>
      <c r="B419" s="141" t="s">
        <v>381</v>
      </c>
      <c r="C419" s="134"/>
      <c r="D419" s="135"/>
      <c r="E419" s="128"/>
      <c r="F419" s="131"/>
      <c r="G419" s="88"/>
    </row>
    <row r="420" spans="1:7">
      <c r="A420" s="136"/>
      <c r="B420" s="137"/>
      <c r="C420" s="134"/>
      <c r="D420" s="135"/>
      <c r="E420" s="128"/>
      <c r="F420" s="131"/>
      <c r="G420" s="88"/>
    </row>
    <row r="421" spans="1:7">
      <c r="A421" s="136"/>
      <c r="B421" s="137"/>
      <c r="C421" s="134"/>
      <c r="D421" s="135"/>
      <c r="E421" s="128"/>
      <c r="F421" s="131"/>
      <c r="G421" s="88"/>
    </row>
    <row r="422" spans="1:7">
      <c r="A422" s="136"/>
      <c r="B422" s="140" t="s">
        <v>407</v>
      </c>
      <c r="C422" s="134"/>
      <c r="D422" s="135"/>
      <c r="E422" s="128"/>
      <c r="F422" s="131"/>
      <c r="G422" s="88"/>
    </row>
    <row r="423" spans="1:7">
      <c r="A423" s="136"/>
      <c r="B423" s="140"/>
      <c r="C423" s="134"/>
      <c r="D423" s="135"/>
      <c r="E423" s="128"/>
      <c r="F423" s="131"/>
      <c r="G423" s="88"/>
    </row>
    <row r="424" spans="1:7">
      <c r="A424" s="136"/>
      <c r="B424" s="137" t="s">
        <v>300</v>
      </c>
      <c r="C424" s="134"/>
      <c r="D424" s="135"/>
      <c r="E424" s="128"/>
      <c r="F424" s="131"/>
      <c r="G424" s="88"/>
    </row>
    <row r="425" spans="1:7" ht="25.5">
      <c r="A425" s="136"/>
      <c r="B425" s="137" t="s">
        <v>301</v>
      </c>
      <c r="C425" s="134"/>
      <c r="D425" s="135"/>
      <c r="E425" s="128"/>
      <c r="F425" s="131"/>
      <c r="G425" s="88"/>
    </row>
    <row r="426" spans="1:7">
      <c r="A426" s="136"/>
      <c r="B426" s="137" t="s">
        <v>408</v>
      </c>
      <c r="C426" s="134"/>
      <c r="D426" s="135"/>
      <c r="E426" s="128"/>
      <c r="F426" s="131"/>
      <c r="G426" s="88"/>
    </row>
    <row r="427" spans="1:7">
      <c r="A427" s="136"/>
      <c r="B427" s="137" t="s">
        <v>303</v>
      </c>
      <c r="C427" s="134"/>
      <c r="D427" s="135"/>
      <c r="E427" s="128"/>
      <c r="F427" s="131"/>
      <c r="G427" s="88"/>
    </row>
    <row r="428" spans="1:7" ht="25.5">
      <c r="A428" s="136"/>
      <c r="B428" s="141" t="s">
        <v>378</v>
      </c>
      <c r="C428" s="134"/>
      <c r="D428" s="135"/>
      <c r="E428" s="128"/>
      <c r="F428" s="131"/>
      <c r="G428" s="88"/>
    </row>
    <row r="429" spans="1:7">
      <c r="A429" s="136"/>
      <c r="B429" s="141"/>
      <c r="C429" s="134"/>
      <c r="D429" s="135"/>
      <c r="E429" s="128"/>
      <c r="F429" s="131"/>
      <c r="G429" s="88"/>
    </row>
    <row r="430" spans="1:7">
      <c r="A430" s="136"/>
      <c r="B430" s="137" t="s">
        <v>306</v>
      </c>
      <c r="C430" s="134"/>
      <c r="D430" s="135"/>
      <c r="E430" s="128"/>
      <c r="F430" s="131"/>
      <c r="G430" s="88"/>
    </row>
    <row r="431" spans="1:7">
      <c r="A431" s="136"/>
      <c r="B431" s="142" t="s">
        <v>307</v>
      </c>
      <c r="C431" s="134"/>
      <c r="D431" s="135"/>
      <c r="E431" s="128"/>
      <c r="F431" s="131"/>
      <c r="G431" s="88"/>
    </row>
    <row r="432" spans="1:7">
      <c r="A432" s="136"/>
      <c r="B432" s="137" t="s">
        <v>308</v>
      </c>
      <c r="C432" s="134"/>
      <c r="D432" s="135"/>
      <c r="E432" s="128"/>
      <c r="F432" s="131"/>
      <c r="G432" s="88"/>
    </row>
    <row r="433" spans="1:7">
      <c r="A433" s="136"/>
      <c r="B433" s="137" t="s">
        <v>386</v>
      </c>
      <c r="C433" s="134"/>
      <c r="D433" s="135"/>
      <c r="E433" s="128"/>
      <c r="F433" s="131"/>
      <c r="G433" s="88"/>
    </row>
    <row r="434" spans="1:7">
      <c r="A434" s="136"/>
      <c r="B434" s="137" t="s">
        <v>387</v>
      </c>
      <c r="C434" s="134"/>
      <c r="D434" s="135"/>
      <c r="E434" s="128"/>
      <c r="F434" s="131"/>
      <c r="G434" s="88"/>
    </row>
    <row r="435" spans="1:7">
      <c r="A435" s="136"/>
      <c r="B435" s="137" t="s">
        <v>303</v>
      </c>
      <c r="C435" s="134"/>
      <c r="D435" s="135"/>
      <c r="E435" s="128"/>
      <c r="F435" s="131"/>
      <c r="G435" s="88"/>
    </row>
    <row r="436" spans="1:7">
      <c r="A436" s="136"/>
      <c r="B436" s="141" t="s">
        <v>311</v>
      </c>
      <c r="C436" s="134"/>
      <c r="D436" s="135"/>
      <c r="E436" s="128"/>
      <c r="F436" s="131"/>
      <c r="G436" s="88"/>
    </row>
    <row r="437" spans="1:7">
      <c r="A437" s="136"/>
      <c r="B437" s="141" t="s">
        <v>312</v>
      </c>
      <c r="C437" s="134"/>
      <c r="D437" s="135"/>
      <c r="E437" s="128"/>
      <c r="F437" s="131"/>
      <c r="G437" s="88"/>
    </row>
    <row r="438" spans="1:7">
      <c r="A438" s="136"/>
      <c r="B438" s="141" t="s">
        <v>313</v>
      </c>
      <c r="C438" s="134"/>
      <c r="D438" s="135"/>
      <c r="E438" s="128"/>
      <c r="F438" s="131"/>
      <c r="G438" s="88"/>
    </row>
    <row r="439" spans="1:7">
      <c r="A439" s="136"/>
      <c r="B439" s="141" t="s">
        <v>314</v>
      </c>
      <c r="C439" s="134"/>
      <c r="D439" s="135"/>
      <c r="E439" s="128"/>
      <c r="F439" s="131"/>
      <c r="G439" s="88"/>
    </row>
    <row r="440" spans="1:7">
      <c r="A440" s="136"/>
      <c r="B440" s="141"/>
      <c r="C440" s="134"/>
      <c r="D440" s="135"/>
      <c r="E440" s="128"/>
      <c r="F440" s="131"/>
      <c r="G440" s="88"/>
    </row>
    <row r="441" spans="1:7">
      <c r="A441" s="136"/>
      <c r="B441" s="66" t="s">
        <v>315</v>
      </c>
      <c r="C441" s="134"/>
      <c r="D441" s="135"/>
      <c r="E441" s="128"/>
      <c r="F441" s="131"/>
      <c r="G441" s="88"/>
    </row>
    <row r="442" spans="1:7" ht="25.5">
      <c r="A442" s="136"/>
      <c r="B442" s="133" t="s">
        <v>316</v>
      </c>
      <c r="C442" s="134"/>
      <c r="D442" s="135"/>
      <c r="E442" s="128"/>
      <c r="F442" s="131"/>
      <c r="G442" s="88"/>
    </row>
    <row r="443" spans="1:7">
      <c r="A443" s="136"/>
      <c r="B443" s="66" t="s">
        <v>317</v>
      </c>
      <c r="C443" s="134"/>
      <c r="D443" s="135"/>
      <c r="E443" s="128"/>
      <c r="F443" s="131"/>
      <c r="G443" s="88"/>
    </row>
    <row r="444" spans="1:7">
      <c r="A444" s="136"/>
      <c r="B444" s="66" t="s">
        <v>318</v>
      </c>
      <c r="C444" s="134"/>
      <c r="D444" s="135"/>
      <c r="E444" s="128"/>
      <c r="F444" s="131"/>
      <c r="G444" s="88"/>
    </row>
    <row r="445" spans="1:7">
      <c r="A445" s="136"/>
      <c r="B445" s="66" t="s">
        <v>319</v>
      </c>
      <c r="C445" s="134"/>
      <c r="D445" s="135"/>
      <c r="E445" s="128"/>
      <c r="F445" s="131"/>
      <c r="G445" s="88"/>
    </row>
    <row r="446" spans="1:7">
      <c r="A446" s="136"/>
      <c r="B446" s="66" t="s">
        <v>320</v>
      </c>
      <c r="C446" s="134"/>
      <c r="D446" s="135"/>
      <c r="E446" s="128"/>
      <c r="F446" s="131"/>
      <c r="G446" s="88"/>
    </row>
    <row r="447" spans="1:7">
      <c r="A447" s="136"/>
      <c r="B447" s="66" t="s">
        <v>321</v>
      </c>
      <c r="C447" s="134"/>
      <c r="D447" s="135"/>
      <c r="E447" s="128"/>
      <c r="F447" s="131"/>
      <c r="G447" s="88"/>
    </row>
    <row r="448" spans="1:7">
      <c r="A448" s="136"/>
      <c r="B448" s="66" t="s">
        <v>322</v>
      </c>
      <c r="C448" s="134"/>
      <c r="D448" s="135"/>
      <c r="E448" s="128"/>
      <c r="F448" s="131"/>
      <c r="G448" s="88"/>
    </row>
    <row r="449" spans="1:7" ht="25.5">
      <c r="A449" s="136"/>
      <c r="B449" s="66" t="s">
        <v>323</v>
      </c>
      <c r="C449" s="134"/>
      <c r="D449" s="135"/>
      <c r="E449" s="128"/>
      <c r="F449" s="131"/>
      <c r="G449" s="88"/>
    </row>
    <row r="450" spans="1:7">
      <c r="A450" s="136"/>
      <c r="B450" s="66" t="s">
        <v>409</v>
      </c>
      <c r="C450" s="134"/>
      <c r="D450" s="135"/>
      <c r="E450" s="128"/>
      <c r="F450" s="131"/>
      <c r="G450" s="88"/>
    </row>
    <row r="451" spans="1:7">
      <c r="A451" s="136"/>
      <c r="B451" s="66" t="s">
        <v>410</v>
      </c>
      <c r="C451" s="134"/>
      <c r="D451" s="135"/>
      <c r="E451" s="128"/>
      <c r="F451" s="131"/>
      <c r="G451" s="88"/>
    </row>
    <row r="452" spans="1:7">
      <c r="A452" s="136"/>
      <c r="B452" s="66" t="s">
        <v>411</v>
      </c>
      <c r="C452" s="134"/>
      <c r="D452" s="135"/>
      <c r="E452" s="128"/>
      <c r="F452" s="131"/>
      <c r="G452" s="88"/>
    </row>
    <row r="453" spans="1:7">
      <c r="A453" s="136"/>
      <c r="B453" s="66" t="s">
        <v>412</v>
      </c>
      <c r="C453" s="134"/>
      <c r="D453" s="135"/>
      <c r="E453" s="128"/>
      <c r="F453" s="131"/>
      <c r="G453" s="88"/>
    </row>
    <row r="454" spans="1:7">
      <c r="A454" s="136"/>
      <c r="B454" s="66" t="s">
        <v>413</v>
      </c>
      <c r="C454" s="134"/>
      <c r="D454" s="135"/>
      <c r="E454" s="128"/>
      <c r="F454" s="131"/>
      <c r="G454" s="88"/>
    </row>
    <row r="455" spans="1:7">
      <c r="A455" s="136"/>
      <c r="B455" s="66" t="s">
        <v>329</v>
      </c>
      <c r="C455" s="134"/>
      <c r="D455" s="135"/>
      <c r="E455" s="128"/>
      <c r="F455" s="131"/>
      <c r="G455" s="88"/>
    </row>
    <row r="456" spans="1:7">
      <c r="A456" s="136"/>
      <c r="B456" s="66" t="s">
        <v>414</v>
      </c>
      <c r="C456" s="134"/>
      <c r="D456" s="135"/>
      <c r="E456" s="128"/>
      <c r="F456" s="131"/>
      <c r="G456" s="88"/>
    </row>
    <row r="457" spans="1:7">
      <c r="A457" s="136"/>
      <c r="B457" s="66" t="s">
        <v>331</v>
      </c>
      <c r="C457" s="134"/>
      <c r="D457" s="135"/>
      <c r="E457" s="128"/>
      <c r="F457" s="131"/>
      <c r="G457" s="88"/>
    </row>
    <row r="458" spans="1:7">
      <c r="A458" s="136"/>
      <c r="B458" s="66" t="s">
        <v>303</v>
      </c>
      <c r="C458" s="134"/>
      <c r="D458" s="135"/>
      <c r="E458" s="128"/>
      <c r="F458" s="131"/>
      <c r="G458" s="88"/>
    </row>
    <row r="459" spans="1:7">
      <c r="A459" s="136"/>
      <c r="B459" s="76" t="s">
        <v>332</v>
      </c>
      <c r="C459" s="134"/>
      <c r="D459" s="135"/>
      <c r="E459" s="128"/>
      <c r="F459" s="131"/>
      <c r="G459" s="88"/>
    </row>
    <row r="460" spans="1:7">
      <c r="A460" s="136"/>
      <c r="B460" s="141"/>
      <c r="C460" s="134"/>
      <c r="D460" s="135"/>
      <c r="E460" s="128"/>
      <c r="F460" s="131"/>
      <c r="G460" s="88"/>
    </row>
    <row r="461" spans="1:7">
      <c r="A461" s="136"/>
      <c r="B461" s="137" t="s">
        <v>359</v>
      </c>
      <c r="C461" s="134"/>
      <c r="D461" s="135"/>
      <c r="E461" s="128"/>
      <c r="F461" s="131"/>
      <c r="G461" s="88"/>
    </row>
    <row r="462" spans="1:7" ht="25.5">
      <c r="A462" s="136"/>
      <c r="B462" s="137" t="s">
        <v>360</v>
      </c>
      <c r="C462" s="134"/>
      <c r="D462" s="135"/>
      <c r="E462" s="128"/>
      <c r="F462" s="131"/>
      <c r="G462" s="88"/>
    </row>
    <row r="463" spans="1:7">
      <c r="A463" s="136"/>
      <c r="B463" s="137" t="s">
        <v>415</v>
      </c>
      <c r="C463" s="134"/>
      <c r="D463" s="135"/>
      <c r="E463" s="128"/>
      <c r="F463" s="131"/>
      <c r="G463" s="88"/>
    </row>
    <row r="464" spans="1:7">
      <c r="A464" s="136"/>
      <c r="B464" s="137" t="s">
        <v>362</v>
      </c>
      <c r="C464" s="134"/>
      <c r="D464" s="135"/>
      <c r="E464" s="128"/>
      <c r="F464" s="131"/>
      <c r="G464" s="88"/>
    </row>
    <row r="465" spans="1:7">
      <c r="A465" s="136"/>
      <c r="B465" s="137" t="s">
        <v>416</v>
      </c>
      <c r="C465" s="134"/>
      <c r="D465" s="135"/>
      <c r="E465" s="128"/>
      <c r="F465" s="131"/>
      <c r="G465" s="88"/>
    </row>
    <row r="466" spans="1:7">
      <c r="A466" s="136"/>
      <c r="B466" s="137" t="s">
        <v>417</v>
      </c>
      <c r="C466" s="134"/>
      <c r="D466" s="135"/>
      <c r="E466" s="128"/>
      <c r="F466" s="131"/>
      <c r="G466" s="88"/>
    </row>
    <row r="467" spans="1:7">
      <c r="A467" s="136"/>
      <c r="B467" s="137" t="s">
        <v>418</v>
      </c>
      <c r="C467" s="134"/>
      <c r="D467" s="135"/>
      <c r="E467" s="128"/>
      <c r="F467" s="131"/>
      <c r="G467" s="88"/>
    </row>
    <row r="468" spans="1:7">
      <c r="A468" s="136"/>
      <c r="B468" s="137" t="s">
        <v>419</v>
      </c>
      <c r="C468" s="134"/>
      <c r="D468" s="135"/>
      <c r="E468" s="128"/>
      <c r="F468" s="131"/>
      <c r="G468" s="88"/>
    </row>
    <row r="469" spans="1:7" ht="25.5">
      <c r="A469" s="136"/>
      <c r="B469" s="137" t="s">
        <v>402</v>
      </c>
      <c r="C469" s="134"/>
      <c r="D469" s="135"/>
      <c r="E469" s="128"/>
      <c r="F469" s="131"/>
      <c r="G469" s="88"/>
    </row>
    <row r="470" spans="1:7">
      <c r="A470" s="136"/>
      <c r="B470" s="137" t="s">
        <v>420</v>
      </c>
      <c r="C470" s="134"/>
      <c r="D470" s="135"/>
      <c r="E470" s="128"/>
      <c r="F470" s="131"/>
      <c r="G470" s="88"/>
    </row>
    <row r="471" spans="1:7">
      <c r="A471" s="136"/>
      <c r="B471" s="137" t="s">
        <v>421</v>
      </c>
      <c r="C471" s="134"/>
      <c r="D471" s="135"/>
      <c r="E471" s="128"/>
      <c r="F471" s="131"/>
      <c r="G471" s="88"/>
    </row>
    <row r="472" spans="1:7">
      <c r="A472" s="136"/>
      <c r="B472" s="137" t="s">
        <v>303</v>
      </c>
      <c r="C472" s="134"/>
      <c r="D472" s="135"/>
      <c r="E472" s="128"/>
      <c r="F472" s="131"/>
      <c r="G472" s="88"/>
    </row>
    <row r="473" spans="1:7">
      <c r="A473" s="136"/>
      <c r="B473" s="141" t="s">
        <v>370</v>
      </c>
      <c r="C473" s="134"/>
      <c r="D473" s="135"/>
      <c r="E473" s="128"/>
      <c r="F473" s="131"/>
      <c r="G473" s="88"/>
    </row>
    <row r="474" spans="1:7">
      <c r="A474" s="136"/>
      <c r="B474" s="141" t="s">
        <v>371</v>
      </c>
      <c r="C474" s="134"/>
      <c r="D474" s="135"/>
      <c r="E474" s="128"/>
      <c r="F474" s="131"/>
      <c r="G474" s="88"/>
    </row>
    <row r="475" spans="1:7">
      <c r="A475" s="136"/>
      <c r="B475" s="141" t="s">
        <v>372</v>
      </c>
      <c r="C475" s="134"/>
      <c r="D475" s="135"/>
      <c r="E475" s="128"/>
      <c r="F475" s="131"/>
      <c r="G475" s="88"/>
    </row>
    <row r="476" spans="1:7">
      <c r="A476" s="136"/>
      <c r="B476" s="141" t="s">
        <v>373</v>
      </c>
      <c r="C476" s="134"/>
      <c r="D476" s="135"/>
      <c r="E476" s="128"/>
      <c r="F476" s="131"/>
      <c r="G476" s="88"/>
    </row>
    <row r="477" spans="1:7">
      <c r="A477" s="136"/>
      <c r="B477" s="141" t="s">
        <v>374</v>
      </c>
      <c r="C477" s="134"/>
      <c r="D477" s="135"/>
      <c r="E477" s="128"/>
      <c r="F477" s="131"/>
      <c r="G477" s="88"/>
    </row>
    <row r="478" spans="1:7">
      <c r="A478" s="136"/>
      <c r="B478" s="141" t="s">
        <v>375</v>
      </c>
      <c r="C478" s="134"/>
      <c r="D478" s="135"/>
      <c r="E478" s="128"/>
      <c r="F478" s="131"/>
      <c r="G478" s="88"/>
    </row>
    <row r="479" spans="1:7">
      <c r="A479" s="136"/>
      <c r="B479" s="141"/>
      <c r="C479" s="134"/>
      <c r="D479" s="135"/>
      <c r="E479" s="128"/>
      <c r="F479" s="131"/>
      <c r="G479" s="88"/>
    </row>
    <row r="480" spans="1:7">
      <c r="A480" s="136"/>
      <c r="B480" s="137" t="s">
        <v>300</v>
      </c>
      <c r="C480" s="134"/>
      <c r="D480" s="135"/>
      <c r="E480" s="128"/>
      <c r="F480" s="131"/>
      <c r="G480" s="88"/>
    </row>
    <row r="481" spans="1:7" ht="25.5">
      <c r="A481" s="136"/>
      <c r="B481" s="137" t="s">
        <v>301</v>
      </c>
      <c r="C481" s="134"/>
      <c r="D481" s="135"/>
      <c r="E481" s="128"/>
      <c r="F481" s="131"/>
      <c r="G481" s="88"/>
    </row>
    <row r="482" spans="1:7" ht="38.25">
      <c r="A482" s="136"/>
      <c r="B482" s="137" t="s">
        <v>422</v>
      </c>
      <c r="C482" s="134"/>
      <c r="D482" s="135"/>
      <c r="E482" s="128"/>
      <c r="F482" s="131"/>
      <c r="G482" s="88"/>
    </row>
    <row r="483" spans="1:7">
      <c r="A483" s="136"/>
      <c r="B483" s="137" t="s">
        <v>303</v>
      </c>
      <c r="C483" s="134"/>
      <c r="D483" s="135"/>
      <c r="E483" s="128"/>
      <c r="F483" s="131"/>
      <c r="G483" s="88"/>
    </row>
    <row r="484" spans="1:7">
      <c r="A484" s="136"/>
      <c r="B484" s="141" t="s">
        <v>304</v>
      </c>
      <c r="C484" s="134"/>
      <c r="D484" s="135"/>
      <c r="E484" s="128"/>
      <c r="F484" s="131"/>
      <c r="G484" s="88"/>
    </row>
    <row r="485" spans="1:7">
      <c r="A485" s="136"/>
      <c r="B485" s="141" t="s">
        <v>385</v>
      </c>
      <c r="C485" s="134"/>
      <c r="D485" s="135"/>
      <c r="E485" s="128"/>
      <c r="F485" s="131"/>
      <c r="G485" s="88"/>
    </row>
    <row r="486" spans="1:7">
      <c r="A486" s="136"/>
      <c r="B486" s="141"/>
      <c r="C486" s="134"/>
      <c r="D486" s="135"/>
      <c r="E486" s="128"/>
      <c r="F486" s="131"/>
      <c r="G486" s="88"/>
    </row>
    <row r="487" spans="1:7">
      <c r="A487" s="136"/>
      <c r="B487" s="140" t="s">
        <v>423</v>
      </c>
      <c r="C487" s="134"/>
      <c r="D487" s="135"/>
      <c r="E487" s="128"/>
      <c r="F487" s="131"/>
      <c r="G487" s="88"/>
    </row>
    <row r="488" spans="1:7" ht="25.5">
      <c r="A488" s="136"/>
      <c r="B488" s="137" t="s">
        <v>380</v>
      </c>
      <c r="C488" s="134"/>
      <c r="D488" s="135"/>
      <c r="E488" s="128"/>
      <c r="F488" s="131"/>
      <c r="G488" s="88"/>
    </row>
    <row r="489" spans="1:7" ht="25.5">
      <c r="A489" s="136"/>
      <c r="B489" s="141" t="s">
        <v>381</v>
      </c>
      <c r="C489" s="134"/>
      <c r="D489" s="135"/>
      <c r="E489" s="128"/>
      <c r="F489" s="131"/>
      <c r="G489" s="88"/>
    </row>
    <row r="490" spans="1:7">
      <c r="A490" s="136"/>
      <c r="B490" s="141"/>
      <c r="C490" s="134"/>
      <c r="D490" s="135"/>
      <c r="E490" s="128"/>
      <c r="F490" s="131"/>
      <c r="G490" s="88"/>
    </row>
    <row r="491" spans="1:7">
      <c r="A491" s="72"/>
      <c r="B491" s="137" t="s">
        <v>424</v>
      </c>
      <c r="C491" s="72"/>
      <c r="D491" s="72"/>
      <c r="E491" s="128"/>
      <c r="F491" s="131"/>
      <c r="G491" s="88"/>
    </row>
    <row r="492" spans="1:7">
      <c r="A492" s="72"/>
      <c r="B492" s="66" t="s">
        <v>425</v>
      </c>
      <c r="C492" s="72"/>
      <c r="D492" s="72"/>
      <c r="E492" s="128"/>
      <c r="F492" s="131"/>
      <c r="G492" s="88"/>
    </row>
    <row r="493" spans="1:7">
      <c r="A493" s="72"/>
      <c r="B493" s="66" t="s">
        <v>426</v>
      </c>
      <c r="C493" s="72"/>
      <c r="D493" s="72"/>
      <c r="E493" s="128"/>
      <c r="F493" s="131"/>
      <c r="G493" s="88"/>
    </row>
    <row r="494" spans="1:7">
      <c r="A494" s="72"/>
      <c r="B494" s="66" t="s">
        <v>427</v>
      </c>
      <c r="C494" s="72"/>
      <c r="D494" s="72"/>
      <c r="E494" s="128"/>
      <c r="F494" s="131"/>
      <c r="G494" s="88"/>
    </row>
    <row r="495" spans="1:7" ht="25.5">
      <c r="A495" s="72"/>
      <c r="B495" s="66" t="s">
        <v>428</v>
      </c>
      <c r="C495" s="72"/>
      <c r="D495" s="72"/>
      <c r="E495" s="128"/>
      <c r="F495" s="131"/>
      <c r="G495" s="88"/>
    </row>
    <row r="496" spans="1:7" ht="25.5">
      <c r="A496" s="72"/>
      <c r="B496" s="133" t="s">
        <v>429</v>
      </c>
      <c r="C496" s="72"/>
      <c r="D496" s="72"/>
      <c r="E496" s="128"/>
      <c r="F496" s="131"/>
      <c r="G496" s="88"/>
    </row>
    <row r="497" spans="1:7" ht="25.5">
      <c r="A497" s="72"/>
      <c r="B497" s="133" t="s">
        <v>430</v>
      </c>
      <c r="C497" s="72"/>
      <c r="D497" s="72"/>
      <c r="E497" s="128"/>
      <c r="F497" s="131"/>
      <c r="G497" s="88"/>
    </row>
    <row r="498" spans="1:7" ht="25.5">
      <c r="A498" s="72"/>
      <c r="B498" s="133" t="s">
        <v>431</v>
      </c>
      <c r="C498" s="72"/>
      <c r="D498" s="72"/>
      <c r="E498" s="128"/>
      <c r="F498" s="131"/>
      <c r="G498" s="88"/>
    </row>
    <row r="499" spans="1:7">
      <c r="A499" s="72"/>
      <c r="B499" s="137" t="s">
        <v>432</v>
      </c>
      <c r="C499" s="143" t="s">
        <v>18</v>
      </c>
      <c r="D499" s="143">
        <v>1</v>
      </c>
      <c r="E499" s="144"/>
      <c r="F499" s="129">
        <f t="shared" ref="F499" si="2">E499*D499</f>
        <v>0</v>
      </c>
      <c r="G499" s="88"/>
    </row>
    <row r="500" spans="1:7">
      <c r="A500" s="136"/>
      <c r="B500" s="127"/>
      <c r="C500" s="134"/>
      <c r="D500" s="135"/>
      <c r="E500" s="128"/>
      <c r="F500" s="131"/>
      <c r="G500" s="88"/>
    </row>
    <row r="501" spans="1:7">
      <c r="A501" s="132" t="s">
        <v>116</v>
      </c>
      <c r="B501" s="137" t="s">
        <v>433</v>
      </c>
      <c r="C501" s="72"/>
      <c r="D501" s="72"/>
      <c r="E501" s="128"/>
      <c r="F501" s="131"/>
      <c r="G501" s="88"/>
    </row>
    <row r="502" spans="1:7" ht="51">
      <c r="A502" s="72"/>
      <c r="B502" s="137" t="s">
        <v>434</v>
      </c>
      <c r="C502" s="72"/>
      <c r="D502" s="72"/>
      <c r="E502" s="128"/>
      <c r="F502" s="131"/>
      <c r="G502" s="88"/>
    </row>
    <row r="503" spans="1:7" ht="51">
      <c r="A503" s="72"/>
      <c r="B503" s="133" t="s">
        <v>435</v>
      </c>
      <c r="C503" s="72"/>
      <c r="D503" s="72"/>
      <c r="E503" s="128"/>
      <c r="F503" s="131"/>
      <c r="G503" s="88"/>
    </row>
    <row r="504" spans="1:7" ht="38.25">
      <c r="A504" s="72"/>
      <c r="B504" s="66" t="s">
        <v>436</v>
      </c>
      <c r="C504" s="72"/>
      <c r="D504" s="72"/>
      <c r="E504" s="128"/>
      <c r="F504" s="131"/>
      <c r="G504" s="88"/>
    </row>
    <row r="505" spans="1:7" ht="114.75">
      <c r="A505" s="72"/>
      <c r="B505" s="66" t="s">
        <v>437</v>
      </c>
      <c r="C505" s="72"/>
      <c r="D505" s="72"/>
      <c r="E505" s="128"/>
      <c r="F505" s="131"/>
      <c r="G505" s="88"/>
    </row>
    <row r="506" spans="1:7" ht="63.75">
      <c r="A506" s="72"/>
      <c r="B506" s="133" t="s">
        <v>438</v>
      </c>
      <c r="C506" s="72"/>
      <c r="D506" s="72"/>
      <c r="E506" s="128"/>
      <c r="F506" s="131"/>
      <c r="G506" s="88"/>
    </row>
    <row r="507" spans="1:7" ht="25.5">
      <c r="A507" s="72"/>
      <c r="B507" s="66" t="s">
        <v>439</v>
      </c>
      <c r="C507" s="72"/>
      <c r="D507" s="72"/>
      <c r="E507" s="128"/>
      <c r="F507" s="131"/>
      <c r="G507" s="88"/>
    </row>
    <row r="508" spans="1:7" ht="63.75">
      <c r="A508" s="72"/>
      <c r="B508" s="66" t="s">
        <v>440</v>
      </c>
      <c r="C508" s="72"/>
      <c r="D508" s="72"/>
      <c r="E508" s="128"/>
      <c r="F508" s="131"/>
      <c r="G508" s="88"/>
    </row>
    <row r="509" spans="1:7" ht="51">
      <c r="A509" s="72"/>
      <c r="B509" s="66" t="s">
        <v>441</v>
      </c>
      <c r="C509" s="72"/>
      <c r="D509" s="72"/>
      <c r="E509" s="128"/>
      <c r="F509" s="131"/>
      <c r="G509" s="88"/>
    </row>
    <row r="510" spans="1:7" ht="25.5">
      <c r="A510" s="72"/>
      <c r="B510" s="66" t="s">
        <v>442</v>
      </c>
      <c r="C510" s="72"/>
      <c r="D510" s="72"/>
      <c r="E510" s="128"/>
      <c r="F510" s="131"/>
      <c r="G510" s="88"/>
    </row>
    <row r="511" spans="1:7" ht="25.5">
      <c r="A511" s="72"/>
      <c r="B511" s="66" t="s">
        <v>443</v>
      </c>
      <c r="C511" s="72"/>
      <c r="D511" s="72"/>
      <c r="E511" s="128"/>
      <c r="F511" s="131"/>
      <c r="G511" s="88"/>
    </row>
    <row r="512" spans="1:7">
      <c r="A512" s="72"/>
      <c r="B512" s="66" t="s">
        <v>444</v>
      </c>
      <c r="C512" s="72"/>
      <c r="D512" s="72"/>
      <c r="E512" s="128"/>
      <c r="F512" s="131"/>
      <c r="G512" s="88"/>
    </row>
    <row r="513" spans="1:7" ht="38.25">
      <c r="A513" s="72"/>
      <c r="B513" s="66" t="s">
        <v>445</v>
      </c>
      <c r="C513" s="72"/>
      <c r="D513" s="72"/>
      <c r="E513" s="145"/>
      <c r="F513" s="131"/>
      <c r="G513" s="88"/>
    </row>
    <row r="514" spans="1:7">
      <c r="A514" s="72"/>
      <c r="B514" s="66" t="s">
        <v>446</v>
      </c>
      <c r="C514" s="143" t="s">
        <v>18</v>
      </c>
      <c r="D514" s="143">
        <v>1</v>
      </c>
      <c r="E514" s="144"/>
      <c r="F514" s="129">
        <f t="shared" ref="F514" si="3">E514*D514</f>
        <v>0</v>
      </c>
      <c r="G514" s="88"/>
    </row>
    <row r="515" spans="1:7">
      <c r="A515" s="136"/>
      <c r="B515" s="127"/>
      <c r="C515" s="134"/>
      <c r="D515" s="135"/>
      <c r="E515" s="128"/>
      <c r="F515" s="131"/>
      <c r="G515" s="88"/>
    </row>
    <row r="516" spans="1:7" ht="63.75">
      <c r="A516" s="132" t="s">
        <v>118</v>
      </c>
      <c r="B516" s="66" t="s">
        <v>447</v>
      </c>
      <c r="C516" s="72"/>
      <c r="D516" s="72"/>
      <c r="E516" s="128"/>
      <c r="F516" s="131"/>
      <c r="G516" s="88"/>
    </row>
    <row r="517" spans="1:7" ht="51">
      <c r="A517" s="72"/>
      <c r="B517" s="146" t="s">
        <v>448</v>
      </c>
      <c r="C517" s="72"/>
      <c r="D517" s="72"/>
      <c r="E517" s="128"/>
      <c r="F517" s="131"/>
      <c r="G517" s="88"/>
    </row>
    <row r="518" spans="1:7" ht="51">
      <c r="A518" s="72"/>
      <c r="B518" s="146" t="s">
        <v>449</v>
      </c>
      <c r="C518" s="72"/>
      <c r="D518" s="72"/>
      <c r="E518" s="128"/>
      <c r="F518" s="131"/>
      <c r="G518" s="88"/>
    </row>
    <row r="519" spans="1:7" ht="76.5">
      <c r="A519" s="72"/>
      <c r="B519" s="146" t="s">
        <v>142</v>
      </c>
      <c r="C519" s="72"/>
      <c r="D519" s="72"/>
      <c r="E519" s="128"/>
      <c r="F519" s="131"/>
      <c r="G519" s="88"/>
    </row>
    <row r="520" spans="1:7" ht="140.25">
      <c r="A520" s="72"/>
      <c r="B520" s="146" t="s">
        <v>450</v>
      </c>
      <c r="C520" s="72"/>
      <c r="D520" s="72"/>
      <c r="E520" s="128"/>
      <c r="F520" s="131"/>
      <c r="G520" s="88"/>
    </row>
    <row r="521" spans="1:7" ht="165.75">
      <c r="A521" s="72"/>
      <c r="B521" s="146" t="s">
        <v>451</v>
      </c>
      <c r="C521" s="72"/>
      <c r="D521" s="72"/>
      <c r="E521" s="128"/>
      <c r="F521" s="131"/>
      <c r="G521" s="88"/>
    </row>
    <row r="522" spans="1:7" ht="25.5">
      <c r="A522" s="72"/>
      <c r="B522" s="146" t="s">
        <v>452</v>
      </c>
      <c r="C522" s="72"/>
      <c r="D522" s="72"/>
      <c r="E522" s="128"/>
      <c r="F522" s="131"/>
      <c r="G522" s="88"/>
    </row>
    <row r="523" spans="1:7">
      <c r="A523" s="136"/>
      <c r="B523" s="76" t="s">
        <v>453</v>
      </c>
      <c r="C523" s="72"/>
      <c r="D523" s="72"/>
      <c r="E523" s="128"/>
      <c r="F523" s="131"/>
      <c r="G523" s="88"/>
    </row>
    <row r="524" spans="1:7" ht="38.25">
      <c r="A524" s="136"/>
      <c r="B524" s="76" t="s">
        <v>454</v>
      </c>
      <c r="C524" s="72"/>
      <c r="D524" s="72"/>
      <c r="E524" s="128"/>
      <c r="F524" s="131"/>
      <c r="G524" s="88"/>
    </row>
    <row r="525" spans="1:7" ht="38.25">
      <c r="A525" s="136"/>
      <c r="B525" s="76" t="s">
        <v>455</v>
      </c>
      <c r="C525" s="72"/>
      <c r="D525" s="72"/>
      <c r="E525" s="128"/>
      <c r="F525" s="131"/>
      <c r="G525" s="88"/>
    </row>
    <row r="526" spans="1:7">
      <c r="A526" s="136"/>
      <c r="B526" s="66" t="s">
        <v>456</v>
      </c>
      <c r="C526" s="72"/>
      <c r="D526" s="72"/>
      <c r="E526" s="128"/>
      <c r="F526" s="131"/>
      <c r="G526" s="88"/>
    </row>
    <row r="527" spans="1:7">
      <c r="A527" s="136"/>
      <c r="B527" s="76" t="s">
        <v>457</v>
      </c>
      <c r="C527" s="72"/>
      <c r="D527" s="72"/>
      <c r="E527" s="128"/>
      <c r="F527" s="131"/>
      <c r="G527" s="88"/>
    </row>
    <row r="528" spans="1:7">
      <c r="A528" s="136"/>
      <c r="B528" s="76" t="s">
        <v>458</v>
      </c>
      <c r="C528" s="72"/>
      <c r="D528" s="72"/>
      <c r="E528" s="128"/>
      <c r="F528" s="131"/>
      <c r="G528" s="88"/>
    </row>
    <row r="529" spans="1:7">
      <c r="A529" s="136"/>
      <c r="B529" s="76" t="s">
        <v>459</v>
      </c>
      <c r="C529" s="72"/>
      <c r="D529" s="72"/>
      <c r="E529" s="128"/>
      <c r="F529" s="131"/>
      <c r="G529" s="88"/>
    </row>
    <row r="530" spans="1:7">
      <c r="A530" s="136"/>
      <c r="B530" s="76" t="s">
        <v>460</v>
      </c>
      <c r="C530" s="72"/>
      <c r="D530" s="72"/>
      <c r="E530" s="128"/>
      <c r="F530" s="131"/>
      <c r="G530" s="88"/>
    </row>
    <row r="531" spans="1:7">
      <c r="A531" s="136"/>
      <c r="B531" s="76" t="s">
        <v>461</v>
      </c>
      <c r="C531" s="72"/>
      <c r="D531" s="72"/>
      <c r="E531" s="128"/>
      <c r="F531" s="131"/>
      <c r="G531" s="88"/>
    </row>
    <row r="532" spans="1:7">
      <c r="A532" s="136"/>
      <c r="B532" s="76" t="s">
        <v>462</v>
      </c>
      <c r="C532" s="72"/>
      <c r="D532" s="72"/>
      <c r="E532" s="128"/>
      <c r="F532" s="131"/>
      <c r="G532" s="88"/>
    </row>
    <row r="533" spans="1:7" ht="25.5">
      <c r="A533" s="136"/>
      <c r="B533" s="76" t="s">
        <v>463</v>
      </c>
      <c r="C533" s="72"/>
      <c r="D533" s="72"/>
      <c r="E533" s="128"/>
      <c r="F533" s="131"/>
      <c r="G533" s="88"/>
    </row>
    <row r="534" spans="1:7">
      <c r="A534" s="136"/>
      <c r="B534" s="76" t="s">
        <v>464</v>
      </c>
      <c r="C534" s="72"/>
      <c r="D534" s="72"/>
      <c r="E534" s="128"/>
      <c r="F534" s="131"/>
      <c r="G534" s="88"/>
    </row>
    <row r="535" spans="1:7">
      <c r="A535" s="136"/>
      <c r="B535" s="76" t="s">
        <v>465</v>
      </c>
      <c r="C535" s="72"/>
      <c r="D535" s="72"/>
      <c r="E535" s="128"/>
      <c r="F535" s="131"/>
      <c r="G535" s="88"/>
    </row>
    <row r="536" spans="1:7">
      <c r="A536" s="136"/>
      <c r="B536" s="76" t="s">
        <v>466</v>
      </c>
      <c r="C536" s="143" t="s">
        <v>18</v>
      </c>
      <c r="D536" s="143">
        <v>2</v>
      </c>
      <c r="E536" s="144"/>
      <c r="F536" s="129">
        <f t="shared" ref="F536" si="4">E536*D536</f>
        <v>0</v>
      </c>
      <c r="G536" s="88"/>
    </row>
    <row r="537" spans="1:7">
      <c r="A537" s="136"/>
      <c r="B537" s="127"/>
      <c r="C537" s="134"/>
      <c r="D537" s="135"/>
      <c r="E537" s="128"/>
      <c r="F537" s="131"/>
      <c r="G537" s="88"/>
    </row>
    <row r="538" spans="1:7" ht="114.75">
      <c r="A538" s="147" t="s">
        <v>120</v>
      </c>
      <c r="B538" s="76" t="s">
        <v>467</v>
      </c>
      <c r="C538" s="73"/>
      <c r="D538" s="73"/>
      <c r="E538" s="128"/>
      <c r="F538" s="131"/>
      <c r="G538" s="88"/>
    </row>
    <row r="539" spans="1:7" ht="76.5">
      <c r="A539" s="147"/>
      <c r="B539" s="76" t="s">
        <v>214</v>
      </c>
      <c r="C539" s="73"/>
      <c r="D539" s="73"/>
      <c r="E539" s="128"/>
      <c r="F539" s="131"/>
      <c r="G539" s="88"/>
    </row>
    <row r="540" spans="1:7">
      <c r="A540" s="147"/>
      <c r="B540" s="66" t="s">
        <v>217</v>
      </c>
      <c r="C540" s="73" t="s">
        <v>216</v>
      </c>
      <c r="D540" s="73">
        <v>15</v>
      </c>
      <c r="E540" s="128"/>
      <c r="F540" s="129">
        <f t="shared" ref="F540:F541" si="5">E540*D540</f>
        <v>0</v>
      </c>
      <c r="G540" s="88"/>
    </row>
    <row r="541" spans="1:7">
      <c r="A541" s="147"/>
      <c r="B541" s="66" t="s">
        <v>219</v>
      </c>
      <c r="C541" s="73" t="s">
        <v>216</v>
      </c>
      <c r="D541" s="73">
        <v>15</v>
      </c>
      <c r="E541" s="128"/>
      <c r="F541" s="129">
        <f t="shared" si="5"/>
        <v>0</v>
      </c>
      <c r="G541" s="88"/>
    </row>
    <row r="542" spans="1:7">
      <c r="A542" s="147"/>
      <c r="B542" s="66"/>
      <c r="C542" s="73"/>
      <c r="D542" s="73"/>
      <c r="E542" s="128"/>
      <c r="F542" s="131"/>
      <c r="G542" s="88"/>
    </row>
    <row r="543" spans="1:7" ht="51">
      <c r="A543" s="147" t="s">
        <v>122</v>
      </c>
      <c r="B543" s="66" t="s">
        <v>468</v>
      </c>
      <c r="C543" s="73"/>
      <c r="D543" s="73"/>
      <c r="E543" s="128"/>
      <c r="F543" s="131"/>
      <c r="G543" s="88"/>
    </row>
    <row r="544" spans="1:7">
      <c r="A544" s="147"/>
      <c r="B544" s="66" t="s">
        <v>221</v>
      </c>
      <c r="C544" s="73" t="s">
        <v>18</v>
      </c>
      <c r="D544" s="73">
        <v>2</v>
      </c>
      <c r="E544" s="128"/>
      <c r="F544" s="129">
        <f t="shared" ref="F544" si="6">E544*D544</f>
        <v>0</v>
      </c>
      <c r="G544" s="88"/>
    </row>
    <row r="545" spans="1:7">
      <c r="A545" s="147"/>
      <c r="B545" s="66"/>
      <c r="C545" s="73"/>
      <c r="D545" s="73"/>
      <c r="E545" s="128"/>
      <c r="F545" s="131"/>
      <c r="G545" s="88"/>
    </row>
    <row r="546" spans="1:7" ht="38.25">
      <c r="A546" s="147" t="s">
        <v>124</v>
      </c>
      <c r="B546" s="66" t="s">
        <v>469</v>
      </c>
      <c r="C546" s="73"/>
      <c r="D546" s="73"/>
      <c r="E546" s="128"/>
      <c r="F546" s="131"/>
      <c r="G546" s="88"/>
    </row>
    <row r="547" spans="1:7">
      <c r="A547" s="147"/>
      <c r="B547" s="66" t="s">
        <v>223</v>
      </c>
      <c r="C547" s="73" t="s">
        <v>24</v>
      </c>
      <c r="D547" s="73">
        <v>500</v>
      </c>
      <c r="E547" s="128"/>
      <c r="F547" s="129">
        <f t="shared" ref="F547" si="7">E547*D547</f>
        <v>0</v>
      </c>
      <c r="G547" s="88"/>
    </row>
    <row r="548" spans="1:7">
      <c r="A548" s="147"/>
      <c r="B548" s="66"/>
      <c r="C548" s="73"/>
      <c r="D548" s="73"/>
      <c r="E548" s="128"/>
      <c r="F548" s="129"/>
      <c r="G548" s="88"/>
    </row>
    <row r="549" spans="1:7" ht="76.5">
      <c r="A549" s="147" t="s">
        <v>126</v>
      </c>
      <c r="B549" s="66" t="s">
        <v>470</v>
      </c>
      <c r="C549" s="73" t="s">
        <v>18</v>
      </c>
      <c r="D549" s="73">
        <v>1</v>
      </c>
      <c r="E549" s="128"/>
      <c r="F549" s="129">
        <f t="shared" ref="F549" si="8">E549*D549</f>
        <v>0</v>
      </c>
      <c r="G549" s="88"/>
    </row>
    <row r="550" spans="1:7">
      <c r="A550" s="147"/>
      <c r="B550" s="66"/>
      <c r="C550" s="73"/>
      <c r="D550" s="73"/>
      <c r="E550" s="128"/>
      <c r="F550" s="131"/>
      <c r="G550" s="88"/>
    </row>
    <row r="551" spans="1:7" ht="76.5">
      <c r="A551" s="147" t="s">
        <v>128</v>
      </c>
      <c r="B551" s="66" t="s">
        <v>471</v>
      </c>
      <c r="C551" s="73"/>
      <c r="D551" s="73"/>
      <c r="E551" s="128"/>
      <c r="F551" s="131"/>
      <c r="G551" s="88"/>
    </row>
    <row r="552" spans="1:7" ht="25.5">
      <c r="A552" s="147"/>
      <c r="B552" s="76" t="s">
        <v>228</v>
      </c>
      <c r="C552" s="73" t="s">
        <v>216</v>
      </c>
      <c r="D552" s="73">
        <v>60</v>
      </c>
      <c r="E552" s="128"/>
      <c r="F552" s="129">
        <f t="shared" ref="F552" si="9">E552*D552</f>
        <v>0</v>
      </c>
      <c r="G552" s="88"/>
    </row>
    <row r="553" spans="1:7">
      <c r="A553" s="147"/>
      <c r="B553" s="76"/>
      <c r="C553" s="73"/>
      <c r="D553" s="73"/>
      <c r="E553" s="128"/>
      <c r="F553" s="131"/>
      <c r="G553" s="88"/>
    </row>
    <row r="554" spans="1:7" ht="51">
      <c r="A554" s="147" t="s">
        <v>224</v>
      </c>
      <c r="B554" s="66" t="s">
        <v>242</v>
      </c>
      <c r="C554" s="73"/>
      <c r="D554" s="73"/>
      <c r="E554" s="128"/>
      <c r="F554" s="131"/>
      <c r="G554" s="88"/>
    </row>
    <row r="555" spans="1:7">
      <c r="A555" s="147"/>
      <c r="B555" s="66" t="s">
        <v>243</v>
      </c>
      <c r="C555" s="73" t="s">
        <v>18</v>
      </c>
      <c r="D555" s="73">
        <v>2</v>
      </c>
      <c r="E555" s="128"/>
      <c r="F555" s="129">
        <f t="shared" ref="F555" si="10">E555*D555</f>
        <v>0</v>
      </c>
      <c r="G555" s="88"/>
    </row>
    <row r="556" spans="1:7">
      <c r="A556" s="147"/>
      <c r="B556" s="66"/>
      <c r="C556" s="73"/>
      <c r="D556" s="73"/>
      <c r="E556" s="128"/>
      <c r="F556" s="131"/>
      <c r="G556" s="88"/>
    </row>
    <row r="557" spans="1:7" ht="38.25">
      <c r="A557" s="147" t="s">
        <v>130</v>
      </c>
      <c r="B557" s="66" t="s">
        <v>245</v>
      </c>
      <c r="C557" s="73"/>
      <c r="D557" s="73"/>
      <c r="E557" s="128"/>
      <c r="F557" s="131"/>
      <c r="G557" s="88"/>
    </row>
    <row r="558" spans="1:7">
      <c r="A558" s="147"/>
      <c r="B558" s="66" t="s">
        <v>246</v>
      </c>
      <c r="C558" s="73" t="s">
        <v>18</v>
      </c>
      <c r="D558" s="73">
        <v>1</v>
      </c>
      <c r="E558" s="128"/>
      <c r="F558" s="129">
        <f t="shared" ref="F558" si="11">E558*D558</f>
        <v>0</v>
      </c>
      <c r="G558" s="88"/>
    </row>
    <row r="559" spans="1:7">
      <c r="A559" s="148"/>
      <c r="B559" s="149"/>
      <c r="C559" s="134"/>
      <c r="D559" s="135"/>
      <c r="E559" s="128"/>
      <c r="F559" s="131"/>
      <c r="G559" s="88"/>
    </row>
    <row r="560" spans="1:7" ht="89.25">
      <c r="A560" s="126" t="s">
        <v>132</v>
      </c>
      <c r="B560" s="426" t="s">
        <v>472</v>
      </c>
      <c r="C560" s="150" t="s">
        <v>24</v>
      </c>
      <c r="D560" s="427">
        <v>1300</v>
      </c>
      <c r="E560" s="128"/>
      <c r="F560" s="151">
        <f>E560*D560</f>
        <v>0</v>
      </c>
    </row>
    <row r="561" spans="1:6">
      <c r="A561" s="153"/>
      <c r="B561" s="428"/>
      <c r="C561" s="130"/>
      <c r="D561" s="429"/>
      <c r="E561" s="154"/>
      <c r="F561" s="151"/>
    </row>
    <row r="562" spans="1:6" ht="51">
      <c r="A562" s="153" t="s">
        <v>234</v>
      </c>
      <c r="B562" s="426" t="s">
        <v>473</v>
      </c>
      <c r="C562" s="150" t="s">
        <v>24</v>
      </c>
      <c r="D562" s="427">
        <v>270</v>
      </c>
      <c r="E562" s="154"/>
      <c r="F562" s="151">
        <f>E562*D562</f>
        <v>0</v>
      </c>
    </row>
    <row r="563" spans="1:6">
      <c r="A563" s="153"/>
      <c r="B563" s="428"/>
      <c r="C563" s="130"/>
      <c r="D563" s="429"/>
      <c r="E563" s="154"/>
      <c r="F563" s="151"/>
    </row>
    <row r="564" spans="1:6" ht="89.25">
      <c r="A564" s="153" t="s">
        <v>134</v>
      </c>
      <c r="B564" s="430" t="s">
        <v>474</v>
      </c>
      <c r="C564" s="155" t="s">
        <v>475</v>
      </c>
      <c r="D564" s="427">
        <v>35</v>
      </c>
      <c r="E564" s="156"/>
      <c r="F564" s="431">
        <f>E564*D564</f>
        <v>0</v>
      </c>
    </row>
    <row r="565" spans="1:6">
      <c r="A565" s="153"/>
      <c r="B565" s="430"/>
      <c r="C565" s="155"/>
      <c r="D565" s="427"/>
      <c r="E565" s="156"/>
      <c r="F565" s="432"/>
    </row>
    <row r="566" spans="1:6" ht="76.5">
      <c r="A566" s="153" t="s">
        <v>239</v>
      </c>
      <c r="B566" s="430" t="s">
        <v>476</v>
      </c>
      <c r="C566" s="155" t="s">
        <v>475</v>
      </c>
      <c r="D566" s="427">
        <v>34</v>
      </c>
      <c r="E566" s="156"/>
      <c r="F566" s="431">
        <f>E566*D566</f>
        <v>0</v>
      </c>
    </row>
    <row r="567" spans="1:6">
      <c r="A567" s="153"/>
      <c r="B567" s="433"/>
      <c r="C567" s="134"/>
      <c r="D567" s="429"/>
      <c r="E567" s="156"/>
      <c r="F567" s="432"/>
    </row>
    <row r="568" spans="1:6" ht="89.25">
      <c r="A568" s="153" t="s">
        <v>241</v>
      </c>
      <c r="B568" s="426" t="s">
        <v>477</v>
      </c>
      <c r="C568" s="155" t="s">
        <v>475</v>
      </c>
      <c r="D568" s="427">
        <v>12</v>
      </c>
      <c r="E568" s="158"/>
      <c r="F568" s="129">
        <f>E568*D568</f>
        <v>0</v>
      </c>
    </row>
    <row r="569" spans="1:6">
      <c r="A569" s="153"/>
      <c r="B569" s="159"/>
      <c r="C569" s="159"/>
      <c r="D569" s="159"/>
      <c r="E569" s="160"/>
      <c r="F569" s="160"/>
    </row>
    <row r="570" spans="1:6" ht="63.75">
      <c r="A570" s="153" t="s">
        <v>244</v>
      </c>
      <c r="B570" s="161" t="s">
        <v>478</v>
      </c>
      <c r="C570" s="162"/>
      <c r="D570" s="162"/>
      <c r="E570" s="163"/>
      <c r="F570" s="164"/>
    </row>
    <row r="571" spans="1:6">
      <c r="A571" s="153"/>
      <c r="B571" s="165" t="s">
        <v>479</v>
      </c>
      <c r="C571" s="150" t="s">
        <v>18</v>
      </c>
      <c r="D571" s="427">
        <v>1</v>
      </c>
      <c r="E571" s="128"/>
      <c r="F571" s="129">
        <f>E571*D571</f>
        <v>0</v>
      </c>
    </row>
    <row r="572" spans="1:6">
      <c r="A572" s="153"/>
      <c r="B572" s="165" t="s">
        <v>480</v>
      </c>
      <c r="C572" s="150" t="s">
        <v>18</v>
      </c>
      <c r="D572" s="427">
        <v>1</v>
      </c>
      <c r="E572" s="128"/>
      <c r="F572" s="129">
        <f>E572*D572</f>
        <v>0</v>
      </c>
    </row>
    <row r="573" spans="1:6">
      <c r="A573" s="153"/>
      <c r="B573" s="165" t="s">
        <v>480</v>
      </c>
      <c r="C573" s="150" t="s">
        <v>18</v>
      </c>
      <c r="D573" s="427">
        <v>1</v>
      </c>
      <c r="E573" s="128"/>
      <c r="F573" s="129">
        <f>E573*D573</f>
        <v>0</v>
      </c>
    </row>
    <row r="574" spans="1:6">
      <c r="A574" s="153"/>
      <c r="B574" s="166"/>
      <c r="C574" s="130"/>
      <c r="D574" s="429"/>
      <c r="E574" s="128"/>
      <c r="F574" s="129"/>
    </row>
    <row r="575" spans="1:6" ht="51">
      <c r="A575" s="153" t="s">
        <v>247</v>
      </c>
      <c r="B575" s="426" t="s">
        <v>481</v>
      </c>
      <c r="C575" s="155"/>
      <c r="D575" s="427"/>
      <c r="E575" s="158"/>
      <c r="F575" s="131"/>
    </row>
    <row r="576" spans="1:6">
      <c r="A576" s="153"/>
      <c r="B576" s="426" t="s">
        <v>482</v>
      </c>
      <c r="C576" s="155" t="s">
        <v>18</v>
      </c>
      <c r="D576" s="427">
        <v>1</v>
      </c>
      <c r="E576" s="158"/>
      <c r="F576" s="129">
        <f t="shared" ref="F576:F577" si="12">E576*D576</f>
        <v>0</v>
      </c>
    </row>
    <row r="577" spans="1:6">
      <c r="A577" s="153"/>
      <c r="B577" s="426" t="s">
        <v>483</v>
      </c>
      <c r="C577" s="155" t="s">
        <v>18</v>
      </c>
      <c r="D577" s="427">
        <v>8</v>
      </c>
      <c r="E577" s="158"/>
      <c r="F577" s="129">
        <f t="shared" si="12"/>
        <v>0</v>
      </c>
    </row>
    <row r="578" spans="1:6">
      <c r="A578" s="153"/>
      <c r="B578" s="428"/>
      <c r="C578" s="134"/>
      <c r="D578" s="429"/>
      <c r="E578" s="158"/>
      <c r="F578" s="131"/>
    </row>
    <row r="579" spans="1:6" ht="51">
      <c r="A579" s="153" t="s">
        <v>249</v>
      </c>
      <c r="B579" s="426" t="s">
        <v>484</v>
      </c>
      <c r="C579" s="155"/>
      <c r="D579" s="427"/>
      <c r="E579" s="167"/>
      <c r="F579" s="131"/>
    </row>
    <row r="580" spans="1:6">
      <c r="A580" s="153"/>
      <c r="B580" s="426" t="s">
        <v>485</v>
      </c>
      <c r="C580" s="155" t="s">
        <v>18</v>
      </c>
      <c r="D580" s="427">
        <v>1</v>
      </c>
      <c r="E580" s="167"/>
      <c r="F580" s="131">
        <f t="shared" ref="F580:F581" si="13">E580*D580</f>
        <v>0</v>
      </c>
    </row>
    <row r="581" spans="1:6">
      <c r="A581" s="153"/>
      <c r="B581" s="426" t="s">
        <v>486</v>
      </c>
      <c r="C581" s="155" t="s">
        <v>18</v>
      </c>
      <c r="D581" s="427">
        <v>8</v>
      </c>
      <c r="E581" s="167"/>
      <c r="F581" s="131">
        <f t="shared" si="13"/>
        <v>0</v>
      </c>
    </row>
    <row r="582" spans="1:6">
      <c r="A582" s="153"/>
      <c r="B582" s="428"/>
      <c r="C582" s="134"/>
      <c r="D582" s="429"/>
      <c r="E582" s="167"/>
      <c r="F582" s="131"/>
    </row>
    <row r="583" spans="1:6" ht="51">
      <c r="A583" s="153" t="s">
        <v>251</v>
      </c>
      <c r="B583" s="165" t="s">
        <v>487</v>
      </c>
      <c r="C583" s="150"/>
      <c r="D583" s="168"/>
      <c r="E583" s="154"/>
      <c r="F583" s="131"/>
    </row>
    <row r="584" spans="1:6">
      <c r="A584" s="153"/>
      <c r="B584" s="165" t="s">
        <v>488</v>
      </c>
      <c r="C584" s="422" t="s">
        <v>18</v>
      </c>
      <c r="D584" s="168">
        <v>1</v>
      </c>
      <c r="E584" s="154"/>
      <c r="F584" s="129">
        <f>E584*D584</f>
        <v>0</v>
      </c>
    </row>
    <row r="585" spans="1:6">
      <c r="A585" s="153"/>
      <c r="B585" s="170"/>
      <c r="C585" s="171"/>
      <c r="D585" s="134"/>
      <c r="E585" s="154"/>
      <c r="F585" s="131"/>
    </row>
    <row r="586" spans="1:6" ht="51">
      <c r="A586" s="153" t="s">
        <v>253</v>
      </c>
      <c r="B586" s="172" t="s">
        <v>489</v>
      </c>
      <c r="C586" s="173"/>
      <c r="D586" s="173"/>
      <c r="E586" s="154"/>
      <c r="F586" s="129"/>
    </row>
    <row r="587" spans="1:6">
      <c r="A587" s="153"/>
      <c r="B587" s="172" t="s">
        <v>490</v>
      </c>
      <c r="C587" s="173" t="s">
        <v>18</v>
      </c>
      <c r="D587" s="173">
        <v>1</v>
      </c>
      <c r="E587" s="154"/>
      <c r="F587" s="129">
        <f t="shared" ref="F587" si="14">E587*D587</f>
        <v>0</v>
      </c>
    </row>
    <row r="588" spans="1:6">
      <c r="A588" s="153"/>
      <c r="B588" s="166"/>
      <c r="C588" s="130"/>
      <c r="D588" s="174"/>
      <c r="E588" s="434"/>
      <c r="F588" s="129"/>
    </row>
    <row r="589" spans="1:6" ht="51">
      <c r="A589" s="153" t="s">
        <v>627</v>
      </c>
      <c r="B589" s="165" t="s">
        <v>491</v>
      </c>
      <c r="C589" s="173"/>
      <c r="D589" s="173"/>
      <c r="E589" s="175"/>
      <c r="F589" s="70"/>
    </row>
    <row r="590" spans="1:6">
      <c r="A590" s="153"/>
      <c r="B590" s="177" t="s">
        <v>492</v>
      </c>
      <c r="C590" s="173" t="s">
        <v>18</v>
      </c>
      <c r="D590" s="173">
        <v>3</v>
      </c>
      <c r="E590" s="176"/>
      <c r="F590" s="129">
        <f t="shared" ref="F590" si="15">E590*D590</f>
        <v>0</v>
      </c>
    </row>
    <row r="591" spans="1:6">
      <c r="A591" s="153"/>
      <c r="B591" s="165"/>
      <c r="C591" s="150"/>
      <c r="D591" s="168"/>
      <c r="E591" s="421"/>
      <c r="F591" s="129"/>
    </row>
    <row r="592" spans="1:6" ht="63.75">
      <c r="A592" s="153" t="s">
        <v>628</v>
      </c>
      <c r="B592" s="165" t="s">
        <v>493</v>
      </c>
      <c r="C592" s="150" t="s">
        <v>18</v>
      </c>
      <c r="D592" s="168">
        <v>6</v>
      </c>
      <c r="E592" s="421"/>
      <c r="F592" s="157">
        <f t="shared" ref="F592" si="16">E592*D592</f>
        <v>0</v>
      </c>
    </row>
    <row r="593" spans="1:6">
      <c r="A593" s="153"/>
      <c r="B593" s="165"/>
      <c r="C593" s="150"/>
      <c r="D593" s="168"/>
      <c r="E593" s="421"/>
      <c r="F593" s="157"/>
    </row>
    <row r="594" spans="1:6" ht="25.5">
      <c r="A594" s="178">
        <v>23</v>
      </c>
      <c r="B594" s="177" t="s">
        <v>494</v>
      </c>
      <c r="C594" s="173"/>
      <c r="D594" s="155"/>
      <c r="E594" s="179"/>
      <c r="F594" s="157"/>
    </row>
    <row r="595" spans="1:6" ht="25.5">
      <c r="A595" s="180" t="s">
        <v>495</v>
      </c>
      <c r="B595" s="177" t="s">
        <v>496</v>
      </c>
      <c r="C595" s="173" t="s">
        <v>216</v>
      </c>
      <c r="D595" s="155">
        <v>12</v>
      </c>
      <c r="E595" s="181"/>
      <c r="F595" s="157">
        <f>E595*D595</f>
        <v>0</v>
      </c>
    </row>
    <row r="596" spans="1:6" ht="25.5">
      <c r="A596" s="180" t="s">
        <v>495</v>
      </c>
      <c r="B596" s="177" t="s">
        <v>497</v>
      </c>
      <c r="C596" s="173" t="s">
        <v>216</v>
      </c>
      <c r="D596" s="155">
        <v>16</v>
      </c>
      <c r="E596" s="181"/>
      <c r="F596" s="157">
        <f t="shared" ref="F596:F610" si="17">E596*D596</f>
        <v>0</v>
      </c>
    </row>
    <row r="597" spans="1:6" ht="25.5">
      <c r="A597" s="180" t="s">
        <v>495</v>
      </c>
      <c r="B597" s="177" t="s">
        <v>498</v>
      </c>
      <c r="C597" s="173" t="s">
        <v>216</v>
      </c>
      <c r="D597" s="155">
        <v>72</v>
      </c>
      <c r="E597" s="181"/>
      <c r="F597" s="157">
        <f t="shared" si="17"/>
        <v>0</v>
      </c>
    </row>
    <row r="598" spans="1:6">
      <c r="A598" s="180" t="s">
        <v>495</v>
      </c>
      <c r="B598" s="177" t="s">
        <v>499</v>
      </c>
      <c r="C598" s="173" t="s">
        <v>500</v>
      </c>
      <c r="D598" s="155">
        <v>4</v>
      </c>
      <c r="E598" s="181"/>
      <c r="F598" s="157">
        <f t="shared" si="17"/>
        <v>0</v>
      </c>
    </row>
    <row r="599" spans="1:6">
      <c r="A599" s="180" t="s">
        <v>495</v>
      </c>
      <c r="B599" s="177" t="s">
        <v>501</v>
      </c>
      <c r="C599" s="173" t="s">
        <v>500</v>
      </c>
      <c r="D599" s="155">
        <v>1</v>
      </c>
      <c r="E599" s="181"/>
      <c r="F599" s="157">
        <f t="shared" si="17"/>
        <v>0</v>
      </c>
    </row>
    <row r="600" spans="1:6">
      <c r="A600" s="180" t="s">
        <v>495</v>
      </c>
      <c r="B600" s="177" t="s">
        <v>502</v>
      </c>
      <c r="C600" s="173" t="s">
        <v>500</v>
      </c>
      <c r="D600" s="155">
        <v>1</v>
      </c>
      <c r="E600" s="181"/>
      <c r="F600" s="157">
        <f t="shared" si="17"/>
        <v>0</v>
      </c>
    </row>
    <row r="601" spans="1:6">
      <c r="A601" s="180" t="s">
        <v>495</v>
      </c>
      <c r="B601" s="177" t="s">
        <v>503</v>
      </c>
      <c r="C601" s="173" t="s">
        <v>500</v>
      </c>
      <c r="D601" s="155">
        <v>1</v>
      </c>
      <c r="E601" s="181"/>
      <c r="F601" s="157">
        <f t="shared" si="17"/>
        <v>0</v>
      </c>
    </row>
    <row r="602" spans="1:6">
      <c r="A602" s="180" t="s">
        <v>495</v>
      </c>
      <c r="B602" s="177" t="s">
        <v>504</v>
      </c>
      <c r="C602" s="173" t="s">
        <v>500</v>
      </c>
      <c r="D602" s="155">
        <v>1</v>
      </c>
      <c r="E602" s="181"/>
      <c r="F602" s="157">
        <f t="shared" si="17"/>
        <v>0</v>
      </c>
    </row>
    <row r="603" spans="1:6">
      <c r="A603" s="180" t="s">
        <v>495</v>
      </c>
      <c r="B603" s="177" t="s">
        <v>505</v>
      </c>
      <c r="C603" s="173" t="s">
        <v>500</v>
      </c>
      <c r="D603" s="155">
        <v>1</v>
      </c>
      <c r="E603" s="181"/>
      <c r="F603" s="157">
        <f t="shared" si="17"/>
        <v>0</v>
      </c>
    </row>
    <row r="604" spans="1:6">
      <c r="A604" s="180" t="s">
        <v>495</v>
      </c>
      <c r="B604" s="177" t="s">
        <v>506</v>
      </c>
      <c r="C604" s="173" t="s">
        <v>500</v>
      </c>
      <c r="D604" s="155">
        <v>1</v>
      </c>
      <c r="E604" s="181"/>
      <c r="F604" s="157">
        <f t="shared" si="17"/>
        <v>0</v>
      </c>
    </row>
    <row r="605" spans="1:6">
      <c r="A605" s="180" t="s">
        <v>495</v>
      </c>
      <c r="B605" s="177" t="s">
        <v>507</v>
      </c>
      <c r="C605" s="173" t="s">
        <v>500</v>
      </c>
      <c r="D605" s="155">
        <v>1</v>
      </c>
      <c r="E605" s="181"/>
      <c r="F605" s="157">
        <f t="shared" si="17"/>
        <v>0</v>
      </c>
    </row>
    <row r="606" spans="1:6">
      <c r="A606" s="180" t="s">
        <v>495</v>
      </c>
      <c r="B606" s="177" t="s">
        <v>508</v>
      </c>
      <c r="C606" s="173" t="s">
        <v>500</v>
      </c>
      <c r="D606" s="155">
        <v>4</v>
      </c>
      <c r="E606" s="181"/>
      <c r="F606" s="157">
        <f t="shared" si="17"/>
        <v>0</v>
      </c>
    </row>
    <row r="607" spans="1:6">
      <c r="A607" s="180" t="s">
        <v>495</v>
      </c>
      <c r="B607" s="177" t="s">
        <v>509</v>
      </c>
      <c r="C607" s="173" t="s">
        <v>500</v>
      </c>
      <c r="D607" s="155">
        <v>2</v>
      </c>
      <c r="E607" s="181"/>
      <c r="F607" s="157">
        <f t="shared" si="17"/>
        <v>0</v>
      </c>
    </row>
    <row r="608" spans="1:6">
      <c r="A608" s="180" t="s">
        <v>495</v>
      </c>
      <c r="B608" s="177" t="s">
        <v>510</v>
      </c>
      <c r="C608" s="173" t="s">
        <v>500</v>
      </c>
      <c r="D608" s="155">
        <v>1</v>
      </c>
      <c r="E608" s="181"/>
      <c r="F608" s="157">
        <f t="shared" si="17"/>
        <v>0</v>
      </c>
    </row>
    <row r="609" spans="1:6">
      <c r="A609" s="180" t="s">
        <v>495</v>
      </c>
      <c r="B609" s="177" t="s">
        <v>511</v>
      </c>
      <c r="C609" s="173" t="s">
        <v>500</v>
      </c>
      <c r="D609" s="155">
        <v>1</v>
      </c>
      <c r="E609" s="181"/>
      <c r="F609" s="157">
        <f t="shared" si="17"/>
        <v>0</v>
      </c>
    </row>
    <row r="610" spans="1:6" ht="25.5">
      <c r="A610" s="180" t="s">
        <v>495</v>
      </c>
      <c r="B610" s="177" t="s">
        <v>512</v>
      </c>
      <c r="C610" s="173" t="s">
        <v>500</v>
      </c>
      <c r="D610" s="155">
        <v>1</v>
      </c>
      <c r="E610" s="181"/>
      <c r="F610" s="157">
        <f t="shared" si="17"/>
        <v>0</v>
      </c>
    </row>
    <row r="611" spans="1:6" ht="63.75">
      <c r="A611" s="180" t="s">
        <v>495</v>
      </c>
      <c r="B611" s="177" t="s">
        <v>513</v>
      </c>
      <c r="C611" s="173" t="s">
        <v>500</v>
      </c>
      <c r="D611" s="155">
        <v>1</v>
      </c>
      <c r="E611" s="181"/>
      <c r="F611" s="157">
        <f>E611*D611</f>
        <v>0</v>
      </c>
    </row>
    <row r="612" spans="1:6">
      <c r="A612" s="180" t="s">
        <v>495</v>
      </c>
      <c r="B612" s="182" t="s">
        <v>514</v>
      </c>
      <c r="C612" s="173"/>
      <c r="D612" s="155"/>
      <c r="E612" s="179"/>
      <c r="F612" s="157"/>
    </row>
    <row r="613" spans="1:6">
      <c r="A613" s="178"/>
      <c r="B613" s="183" t="s">
        <v>515</v>
      </c>
      <c r="C613" s="173"/>
      <c r="D613" s="155"/>
      <c r="E613" s="179"/>
      <c r="F613" s="157"/>
    </row>
    <row r="614" spans="1:6" ht="25.5">
      <c r="A614" s="180" t="s">
        <v>495</v>
      </c>
      <c r="B614" s="177" t="s">
        <v>516</v>
      </c>
      <c r="C614" s="173" t="s">
        <v>18</v>
      </c>
      <c r="D614" s="155">
        <v>1</v>
      </c>
      <c r="E614" s="154"/>
      <c r="F614" s="157">
        <f>SUM(F595:F613)</f>
        <v>0</v>
      </c>
    </row>
    <row r="615" spans="1:6">
      <c r="A615" s="153"/>
      <c r="B615" s="165"/>
      <c r="C615" s="150"/>
      <c r="D615" s="168"/>
      <c r="E615" s="421"/>
      <c r="F615" s="157"/>
    </row>
    <row r="616" spans="1:6" ht="38.25">
      <c r="A616" s="184" t="s">
        <v>517</v>
      </c>
      <c r="B616" s="185" t="s">
        <v>518</v>
      </c>
      <c r="C616" s="186" t="s">
        <v>18</v>
      </c>
      <c r="D616" s="168">
        <v>1</v>
      </c>
      <c r="E616" s="421"/>
      <c r="F616" s="157">
        <f t="shared" ref="F616" si="18">E616*D616</f>
        <v>0</v>
      </c>
    </row>
    <row r="617" spans="1:6">
      <c r="A617" s="153"/>
      <c r="B617" s="165"/>
      <c r="C617" s="150"/>
      <c r="D617" s="168"/>
      <c r="E617" s="421"/>
      <c r="F617" s="157"/>
    </row>
    <row r="618" spans="1:6" ht="25.5">
      <c r="A618" s="187" t="s">
        <v>519</v>
      </c>
      <c r="B618" s="188" t="s">
        <v>520</v>
      </c>
      <c r="C618" s="173" t="s">
        <v>521</v>
      </c>
      <c r="D618" s="189">
        <v>15</v>
      </c>
      <c r="E618" s="416"/>
      <c r="F618" s="169">
        <f t="shared" ref="F618" si="19">E618*D618</f>
        <v>0</v>
      </c>
    </row>
    <row r="619" spans="1:6">
      <c r="A619" s="153"/>
      <c r="B619" s="170"/>
      <c r="C619" s="171"/>
      <c r="D619" s="171"/>
      <c r="E619" s="154"/>
      <c r="F619" s="169"/>
    </row>
    <row r="620" spans="1:6" ht="25.5">
      <c r="A620" s="153" t="s">
        <v>522</v>
      </c>
      <c r="B620" s="177" t="s">
        <v>523</v>
      </c>
      <c r="C620" s="173" t="s">
        <v>18</v>
      </c>
      <c r="D620" s="173">
        <v>1</v>
      </c>
      <c r="E620" s="154"/>
      <c r="F620" s="169">
        <f t="shared" ref="F620" si="20">E620*D620</f>
        <v>0</v>
      </c>
    </row>
    <row r="621" spans="1:6">
      <c r="A621" s="190"/>
      <c r="B621" s="191"/>
      <c r="C621" s="192"/>
      <c r="D621" s="192"/>
      <c r="E621" s="193"/>
      <c r="F621" s="169"/>
    </row>
    <row r="622" spans="1:6">
      <c r="A622" s="194"/>
      <c r="B622" s="195" t="s">
        <v>17</v>
      </c>
      <c r="C622" s="196" t="s">
        <v>252</v>
      </c>
      <c r="D622" s="197"/>
      <c r="E622" s="417"/>
      <c r="F622" s="198">
        <f>SUM(F171:F621)</f>
        <v>0</v>
      </c>
    </row>
    <row r="623" spans="1:6">
      <c r="A623" s="199"/>
      <c r="B623" s="127"/>
      <c r="C623" s="173"/>
      <c r="D623" s="155"/>
      <c r="E623" s="416"/>
      <c r="F623" s="151"/>
    </row>
    <row r="624" spans="1:6" ht="25.5">
      <c r="A624" s="199" t="s">
        <v>524</v>
      </c>
      <c r="B624" s="182" t="s">
        <v>254</v>
      </c>
      <c r="C624" s="435" t="s">
        <v>255</v>
      </c>
      <c r="D624" s="200">
        <v>5</v>
      </c>
      <c r="E624" s="420"/>
      <c r="F624" s="201">
        <f>SUM(F622*(D624/100))</f>
        <v>0</v>
      </c>
    </row>
    <row r="625" spans="1:9">
      <c r="A625" s="95"/>
      <c r="B625" s="81"/>
      <c r="C625" s="419"/>
      <c r="D625" s="96"/>
      <c r="E625" s="420"/>
      <c r="F625" s="97"/>
      <c r="G625" s="88"/>
      <c r="H625" s="88"/>
      <c r="I625" s="88"/>
    </row>
    <row r="626" spans="1:9" s="679" customFormat="1" ht="25.5">
      <c r="A626" s="672" t="s">
        <v>525</v>
      </c>
      <c r="B626" s="673" t="s">
        <v>622</v>
      </c>
      <c r="C626" s="674" t="s">
        <v>18</v>
      </c>
      <c r="D626" s="675">
        <v>1</v>
      </c>
      <c r="E626" s="676"/>
      <c r="F626" s="677">
        <f>D626*E626</f>
        <v>0</v>
      </c>
      <c r="G626" s="678"/>
      <c r="H626" s="678"/>
      <c r="I626" s="678"/>
    </row>
    <row r="627" spans="1:9">
      <c r="A627" s="204"/>
      <c r="B627" s="202"/>
      <c r="C627" s="435"/>
      <c r="D627" s="200"/>
      <c r="E627" s="436"/>
      <c r="F627" s="203"/>
    </row>
    <row r="628" spans="1:9">
      <c r="A628" s="204">
        <v>30</v>
      </c>
      <c r="B628" s="182" t="s">
        <v>526</v>
      </c>
      <c r="C628" s="186" t="s">
        <v>18</v>
      </c>
      <c r="D628" s="200">
        <v>1</v>
      </c>
      <c r="E628" s="420"/>
      <c r="F628" s="169">
        <f t="shared" ref="F628" si="21">E628*D628</f>
        <v>0</v>
      </c>
    </row>
    <row r="629" spans="1:9">
      <c r="A629" s="199"/>
      <c r="B629" s="127"/>
      <c r="C629" s="186"/>
      <c r="D629" s="150"/>
      <c r="E629" s="422"/>
      <c r="F629" s="151"/>
    </row>
    <row r="630" spans="1:9">
      <c r="A630" s="199"/>
      <c r="B630" s="205" t="s">
        <v>257</v>
      </c>
      <c r="C630" s="173"/>
      <c r="D630" s="206"/>
      <c r="E630" s="415"/>
      <c r="F630" s="129"/>
    </row>
    <row r="631" spans="1:9" ht="51">
      <c r="A631" s="199"/>
      <c r="B631" s="182" t="s">
        <v>604</v>
      </c>
      <c r="C631" s="173"/>
      <c r="D631" s="206"/>
      <c r="E631" s="415"/>
      <c r="F631" s="129"/>
    </row>
    <row r="632" spans="1:9">
      <c r="A632" s="199"/>
      <c r="B632" s="182" t="s">
        <v>259</v>
      </c>
      <c r="C632" s="173"/>
      <c r="D632" s="206"/>
      <c r="E632" s="415"/>
      <c r="F632" s="129"/>
    </row>
    <row r="633" spans="1:9" ht="38.25">
      <c r="A633" s="199"/>
      <c r="B633" s="102" t="s">
        <v>626</v>
      </c>
      <c r="C633" s="437"/>
      <c r="D633" s="207"/>
      <c r="E633" s="69"/>
      <c r="F633" s="152"/>
    </row>
    <row r="634" spans="1:9" ht="15.75">
      <c r="A634" s="208"/>
      <c r="B634" s="438" t="str">
        <f>B170</f>
        <v>PREZRAČEVANJE</v>
      </c>
      <c r="C634" s="439"/>
      <c r="D634" s="439"/>
      <c r="E634" s="440"/>
      <c r="F634" s="441">
        <f>SUM(F622:F633)</f>
        <v>0</v>
      </c>
    </row>
    <row r="635" spans="1:9" ht="18">
      <c r="A635" s="403"/>
      <c r="B635" s="404" t="s">
        <v>527</v>
      </c>
      <c r="C635" s="405"/>
      <c r="D635" s="405"/>
      <c r="E635" s="406"/>
      <c r="F635" s="405"/>
    </row>
    <row r="636" spans="1:9" ht="13.5" thickBot="1">
      <c r="A636" s="209"/>
      <c r="B636" s="210"/>
      <c r="C636" s="211"/>
      <c r="D636" s="211"/>
      <c r="E636" s="212"/>
      <c r="F636" s="211"/>
    </row>
    <row r="637" spans="1:9" ht="16.5" thickTop="1">
      <c r="A637" s="213"/>
      <c r="B637" s="214"/>
      <c r="C637" s="215"/>
      <c r="D637" s="216"/>
      <c r="E637" s="217"/>
      <c r="F637" s="218"/>
    </row>
    <row r="638" spans="1:9" ht="15.75">
      <c r="A638" s="219"/>
      <c r="B638" s="214" t="str">
        <f>B22</f>
        <v>HLAJENJE</v>
      </c>
      <c r="C638" s="220"/>
      <c r="D638" s="221"/>
      <c r="E638" s="217"/>
      <c r="F638" s="222">
        <f>F168</f>
        <v>0</v>
      </c>
    </row>
    <row r="639" spans="1:9" ht="15.75">
      <c r="A639" s="219"/>
      <c r="B639" s="214"/>
      <c r="C639" s="220"/>
      <c r="D639" s="221"/>
      <c r="E639" s="217"/>
      <c r="F639" s="222"/>
    </row>
    <row r="640" spans="1:9" ht="15.75">
      <c r="A640" s="219"/>
      <c r="B640" s="214" t="str">
        <f>B634</f>
        <v>PREZRAČEVANJE</v>
      </c>
      <c r="C640" s="220"/>
      <c r="D640" s="221"/>
      <c r="E640" s="217"/>
      <c r="F640" s="222">
        <f>F634</f>
        <v>0</v>
      </c>
    </row>
    <row r="641" spans="1:6" ht="16.5" thickBot="1">
      <c r="A641" s="219"/>
      <c r="B641" s="214"/>
      <c r="C641" s="220"/>
      <c r="D641" s="221"/>
      <c r="E641" s="217"/>
      <c r="F641" s="222"/>
    </row>
    <row r="642" spans="1:6" ht="17.25" thickTop="1" thickBot="1">
      <c r="A642" s="223"/>
      <c r="B642" s="224" t="str">
        <f>B1</f>
        <v>POPIS MATERIALA IN DEL</v>
      </c>
      <c r="C642" s="225"/>
      <c r="D642" s="226"/>
      <c r="E642" s="227"/>
      <c r="F642" s="228">
        <f>SUM(F637:F641)</f>
        <v>0</v>
      </c>
    </row>
    <row r="643" spans="1:6" ht="13.5" thickTop="1">
      <c r="B643" s="88"/>
      <c r="C643" s="88"/>
      <c r="D643" s="88"/>
      <c r="F643" s="88"/>
    </row>
    <row r="644" spans="1:6">
      <c r="A644" s="230"/>
      <c r="B644" s="88"/>
      <c r="C644" s="88"/>
      <c r="D644" s="88"/>
      <c r="F644" s="88"/>
    </row>
    <row r="645" spans="1:6">
      <c r="A645" s="230"/>
      <c r="B645" s="88"/>
      <c r="C645" s="88"/>
      <c r="D645" s="88"/>
      <c r="F645" s="88"/>
    </row>
    <row r="646" spans="1:6">
      <c r="A646" s="230"/>
      <c r="B646" s="88"/>
      <c r="C646" s="88"/>
      <c r="D646" s="88"/>
      <c r="F646" s="88"/>
    </row>
    <row r="647" spans="1:6">
      <c r="A647" s="230"/>
      <c r="B647" s="88"/>
      <c r="C647" s="88"/>
      <c r="D647" s="88"/>
      <c r="F647" s="88"/>
    </row>
    <row r="648" spans="1:6">
      <c r="A648" s="88"/>
      <c r="B648" s="88"/>
      <c r="C648" s="88"/>
      <c r="D648" s="88"/>
      <c r="F648" s="88"/>
    </row>
    <row r="649" spans="1:6">
      <c r="A649" s="88"/>
      <c r="B649" s="88"/>
      <c r="C649" s="88"/>
      <c r="D649" s="88"/>
      <c r="F649" s="88"/>
    </row>
    <row r="650" spans="1:6">
      <c r="A650" s="88"/>
      <c r="B650" s="88"/>
      <c r="C650" s="88"/>
      <c r="D650" s="88"/>
      <c r="F650" s="88"/>
    </row>
    <row r="651" spans="1:6">
      <c r="A651" s="88"/>
      <c r="B651" s="88"/>
      <c r="C651" s="88"/>
      <c r="D651" s="88"/>
      <c r="F651" s="88"/>
    </row>
    <row r="652" spans="1:6">
      <c r="A652" s="88"/>
      <c r="B652" s="88"/>
      <c r="C652" s="88"/>
      <c r="D652" s="88"/>
      <c r="F652" s="88"/>
    </row>
    <row r="653" spans="1:6">
      <c r="A653" s="88"/>
      <c r="B653" s="88"/>
      <c r="C653" s="88"/>
      <c r="D653" s="88"/>
      <c r="F653" s="88"/>
    </row>
    <row r="654" spans="1:6">
      <c r="A654" s="88"/>
      <c r="B654" s="88"/>
      <c r="C654" s="88"/>
      <c r="D654" s="88"/>
      <c r="F654" s="88"/>
    </row>
    <row r="655" spans="1:6">
      <c r="A655" s="88"/>
      <c r="B655" s="88"/>
      <c r="C655" s="88"/>
      <c r="D655" s="88"/>
      <c r="E655" s="231"/>
      <c r="F655" s="88"/>
    </row>
    <row r="656" spans="1:6">
      <c r="A656" s="88"/>
      <c r="B656" s="88"/>
      <c r="C656" s="88"/>
      <c r="D656" s="88"/>
      <c r="E656" s="232"/>
      <c r="F656" s="88"/>
    </row>
    <row r="657" spans="1:6">
      <c r="A657" s="88"/>
      <c r="B657" s="88"/>
      <c r="C657" s="88"/>
      <c r="D657" s="88"/>
      <c r="E657" s="231"/>
      <c r="F657" s="88"/>
    </row>
    <row r="658" spans="1:6">
      <c r="A658" s="88"/>
      <c r="B658" s="88"/>
      <c r="C658" s="88"/>
      <c r="D658" s="88"/>
      <c r="E658" s="232"/>
      <c r="F658" s="88"/>
    </row>
    <row r="659" spans="1:6">
      <c r="A659" s="88"/>
      <c r="B659" s="88"/>
      <c r="C659" s="88"/>
      <c r="D659" s="88"/>
      <c r="E659" s="232"/>
      <c r="F659" s="88"/>
    </row>
    <row r="660" spans="1:6">
      <c r="A660" s="88"/>
      <c r="B660" s="88"/>
      <c r="C660" s="88"/>
      <c r="D660" s="88"/>
      <c r="E660" s="232"/>
      <c r="F660" s="88"/>
    </row>
    <row r="661" spans="1:6">
      <c r="A661" s="88"/>
      <c r="E661" s="232"/>
    </row>
    <row r="662" spans="1:6">
      <c r="E662" s="232"/>
    </row>
    <row r="663" spans="1:6">
      <c r="E663" s="232"/>
    </row>
    <row r="664" spans="1:6">
      <c r="E664" s="232"/>
    </row>
    <row r="665" spans="1:6">
      <c r="E665" s="232"/>
    </row>
    <row r="666" spans="1:6">
      <c r="E666" s="232"/>
    </row>
    <row r="667" spans="1:6">
      <c r="E667" s="232"/>
    </row>
    <row r="668" spans="1:6">
      <c r="E668" s="232"/>
    </row>
    <row r="669" spans="1:6">
      <c r="E669" s="231"/>
    </row>
    <row r="670" spans="1:6">
      <c r="E670" s="232"/>
    </row>
    <row r="671" spans="1:6">
      <c r="E671" s="232"/>
    </row>
  </sheetData>
  <sheetProtection selectLockedCells="1"/>
  <pageMargins left="0.59055118110236227" right="0.55118110236220474" top="0.74803149606299213" bottom="0.62992125984251968" header="0" footer="0.39370078740157483"/>
  <pageSetup paperSize="9" scale="86" fitToHeight="0" orientation="portrait" r:id="rId1"/>
  <headerFooter>
    <oddFooter>&amp;L&amp;F&amp;CStran &amp;P od &amp;N&amp;R&amp;A</oddFooter>
  </headerFooter>
  <rowBreaks count="5" manualBreakCount="5">
    <brk id="19" max="16383" man="1"/>
    <brk id="64" max="16383" man="1"/>
    <brk id="144" max="16383" man="1"/>
    <brk id="169" max="16383" man="1"/>
    <brk id="634" max="16383" man="1"/>
  </rowBreaks>
  <ignoredErrors>
    <ignoredError sqref="F639 F64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6"/>
  <sheetViews>
    <sheetView showZeros="0" tabSelected="1" topLeftCell="A22" zoomScaleNormal="100" zoomScaleSheetLayoutView="122" zoomScalePageLayoutView="85" workbookViewId="0"/>
  </sheetViews>
  <sheetFormatPr defaultColWidth="8.25" defaultRowHeight="12.75"/>
  <cols>
    <col min="1" max="1" width="7.75" style="33" customWidth="1"/>
    <col min="2" max="2" width="41.125" style="33" customWidth="1"/>
    <col min="3" max="3" width="6" style="33" customWidth="1"/>
    <col min="4" max="4" width="9.25" style="33" customWidth="1"/>
    <col min="5" max="5" width="15.625" style="229" customWidth="1"/>
    <col min="6" max="6" width="16.75" style="33" customWidth="1"/>
    <col min="7" max="16384" width="8.25" style="33"/>
  </cols>
  <sheetData>
    <row r="1" spans="1:6" s="40" customFormat="1" ht="18">
      <c r="A1" s="660"/>
      <c r="B1" s="661" t="s">
        <v>112</v>
      </c>
      <c r="C1" s="662"/>
      <c r="D1" s="663"/>
      <c r="E1" s="664"/>
      <c r="F1" s="665"/>
    </row>
    <row r="2" spans="1:6" s="45" customFormat="1" ht="15.75">
      <c r="A2" s="41"/>
      <c r="B2" s="233" t="s">
        <v>605</v>
      </c>
      <c r="C2" s="42"/>
      <c r="D2" s="43"/>
      <c r="E2" s="44"/>
      <c r="F2" s="356"/>
    </row>
    <row r="3" spans="1:6" s="45" customFormat="1" ht="15.75">
      <c r="A3" s="666"/>
      <c r="B3" s="667"/>
      <c r="C3" s="668"/>
      <c r="D3" s="669"/>
      <c r="E3" s="670"/>
      <c r="F3" s="671"/>
    </row>
    <row r="4" spans="1:6" s="45" customFormat="1">
      <c r="A4" s="401"/>
      <c r="B4" s="234" t="s">
        <v>113</v>
      </c>
      <c r="C4" s="366"/>
      <c r="D4" s="366"/>
      <c r="E4" s="367"/>
      <c r="F4" s="368"/>
    </row>
    <row r="5" spans="1:6" s="45" customFormat="1" ht="25.5">
      <c r="A5" s="235"/>
      <c r="B5" s="347" t="s">
        <v>115</v>
      </c>
      <c r="C5" s="348"/>
      <c r="D5" s="348"/>
      <c r="E5" s="348"/>
      <c r="F5" s="369"/>
    </row>
    <row r="6" spans="1:6" s="45" customFormat="1" ht="38.25">
      <c r="A6" s="235"/>
      <c r="B6" s="347" t="s">
        <v>117</v>
      </c>
      <c r="C6" s="348"/>
      <c r="D6" s="348"/>
      <c r="E6" s="348"/>
      <c r="F6" s="369"/>
    </row>
    <row r="7" spans="1:6" s="45" customFormat="1" ht="114.75">
      <c r="A7" s="235"/>
      <c r="B7" s="347" t="s">
        <v>119</v>
      </c>
      <c r="C7" s="348"/>
      <c r="D7" s="348"/>
      <c r="E7" s="348"/>
      <c r="F7" s="369"/>
    </row>
    <row r="8" spans="1:6" s="45" customFormat="1" ht="51">
      <c r="A8" s="235"/>
      <c r="B8" s="347" t="s">
        <v>121</v>
      </c>
      <c r="C8" s="348"/>
      <c r="D8" s="348"/>
      <c r="E8" s="348"/>
      <c r="F8" s="369"/>
    </row>
    <row r="9" spans="1:6" s="45" customFormat="1" ht="25.5">
      <c r="A9" s="235"/>
      <c r="B9" s="347" t="s">
        <v>123</v>
      </c>
      <c r="C9" s="348"/>
      <c r="D9" s="348"/>
      <c r="E9" s="348"/>
      <c r="F9" s="369"/>
    </row>
    <row r="10" spans="1:6" s="45" customFormat="1" ht="25.5">
      <c r="A10" s="235"/>
      <c r="B10" s="347" t="s">
        <v>125</v>
      </c>
      <c r="C10" s="348"/>
      <c r="D10" s="348"/>
      <c r="E10" s="348"/>
      <c r="F10" s="369"/>
    </row>
    <row r="11" spans="1:6" s="45" customFormat="1" ht="38.25">
      <c r="A11" s="235"/>
      <c r="B11" s="347" t="s">
        <v>127</v>
      </c>
      <c r="C11" s="348"/>
      <c r="D11" s="348"/>
      <c r="E11" s="348"/>
      <c r="F11" s="369"/>
    </row>
    <row r="12" spans="1:6" s="45" customFormat="1" ht="51">
      <c r="A12" s="235"/>
      <c r="B12" s="347" t="s">
        <v>129</v>
      </c>
      <c r="C12" s="348"/>
      <c r="D12" s="348"/>
      <c r="E12" s="348"/>
      <c r="F12" s="369"/>
    </row>
    <row r="13" spans="1:6" s="45" customFormat="1" ht="38.25">
      <c r="A13" s="235"/>
      <c r="B13" s="347" t="s">
        <v>131</v>
      </c>
      <c r="C13" s="348"/>
      <c r="D13" s="348"/>
      <c r="E13" s="348"/>
      <c r="F13" s="369"/>
    </row>
    <row r="14" spans="1:6" s="45" customFormat="1">
      <c r="A14" s="236"/>
      <c r="B14" s="347" t="s">
        <v>133</v>
      </c>
      <c r="C14" s="348"/>
      <c r="D14" s="348"/>
      <c r="E14" s="348"/>
      <c r="F14" s="369"/>
    </row>
    <row r="15" spans="1:6" s="45" customFormat="1">
      <c r="A15" s="236"/>
      <c r="B15" s="347" t="s">
        <v>135</v>
      </c>
      <c r="C15" s="348"/>
      <c r="D15" s="348"/>
      <c r="E15" s="348"/>
      <c r="F15" s="369"/>
    </row>
    <row r="16" spans="1:6" s="45" customFormat="1" ht="38.25">
      <c r="A16" s="237"/>
      <c r="B16" s="345" t="s">
        <v>624</v>
      </c>
      <c r="C16" s="348"/>
      <c r="D16" s="348"/>
      <c r="E16" s="348"/>
      <c r="F16" s="369"/>
    </row>
    <row r="17" spans="1:6" s="45" customFormat="1" ht="25.5">
      <c r="A17" s="237"/>
      <c r="B17" s="352" t="s">
        <v>602</v>
      </c>
      <c r="C17" s="348"/>
      <c r="D17" s="348"/>
      <c r="E17" s="348"/>
      <c r="F17" s="369"/>
    </row>
    <row r="18" spans="1:6" s="45" customFormat="1">
      <c r="A18" s="237"/>
      <c r="B18" s="352"/>
      <c r="C18" s="348"/>
      <c r="D18" s="348"/>
      <c r="E18" s="348"/>
      <c r="F18" s="369"/>
    </row>
    <row r="19" spans="1:6" s="45" customFormat="1" ht="18">
      <c r="A19" s="680" t="s">
        <v>108</v>
      </c>
      <c r="B19" s="681" t="s">
        <v>109</v>
      </c>
      <c r="C19" s="682" t="s">
        <v>110</v>
      </c>
      <c r="D19" s="683" t="s">
        <v>111</v>
      </c>
      <c r="E19" s="684" t="s">
        <v>633</v>
      </c>
      <c r="F19" s="684" t="s">
        <v>634</v>
      </c>
    </row>
    <row r="20" spans="1:6">
      <c r="A20" s="685"/>
      <c r="B20" s="686"/>
      <c r="C20" s="687"/>
      <c r="D20" s="688"/>
      <c r="E20" s="688"/>
      <c r="F20" s="688"/>
    </row>
    <row r="21" spans="1:6" ht="18">
      <c r="A21" s="689"/>
      <c r="B21" s="690" t="s">
        <v>112</v>
      </c>
      <c r="C21" s="691"/>
      <c r="D21" s="692"/>
      <c r="E21" s="692"/>
      <c r="F21" s="693"/>
    </row>
    <row r="22" spans="1:6" ht="15.75">
      <c r="A22" s="694"/>
      <c r="B22" s="695" t="s">
        <v>635</v>
      </c>
      <c r="C22" s="696"/>
      <c r="D22" s="697"/>
      <c r="E22" s="697"/>
      <c r="F22" s="698"/>
    </row>
    <row r="23" spans="1:6">
      <c r="A23" s="88"/>
      <c r="B23" s="88"/>
      <c r="C23" s="88"/>
      <c r="D23" s="88"/>
      <c r="E23" s="699"/>
      <c r="F23" s="88"/>
    </row>
    <row r="24" spans="1:6" ht="15">
      <c r="A24" s="700"/>
      <c r="B24" s="701" t="s">
        <v>136</v>
      </c>
      <c r="C24" s="702"/>
      <c r="D24" s="703"/>
      <c r="E24" s="703"/>
      <c r="F24" s="704"/>
    </row>
    <row r="25" spans="1:6" ht="14.25">
      <c r="A25" s="705"/>
      <c r="B25" s="706"/>
      <c r="C25" s="707"/>
      <c r="D25" s="708"/>
      <c r="E25" s="709"/>
      <c r="F25" s="710"/>
    </row>
    <row r="26" spans="1:6" ht="71.25">
      <c r="A26" s="711"/>
      <c r="B26" s="712" t="s">
        <v>636</v>
      </c>
      <c r="C26" s="713"/>
      <c r="D26" s="714"/>
      <c r="E26" s="715"/>
      <c r="F26" s="716"/>
    </row>
    <row r="27" spans="1:6">
      <c r="A27" s="717"/>
      <c r="B27" s="718"/>
      <c r="C27" s="719"/>
      <c r="D27" s="720"/>
      <c r="E27" s="721"/>
      <c r="F27" s="722"/>
    </row>
    <row r="28" spans="1:6" ht="63.75">
      <c r="A28" s="717" t="s">
        <v>637</v>
      </c>
      <c r="B28" s="718" t="s">
        <v>638</v>
      </c>
      <c r="C28" s="719" t="s">
        <v>639</v>
      </c>
      <c r="D28" s="720">
        <v>10</v>
      </c>
      <c r="E28" s="721"/>
      <c r="F28" s="723">
        <f>E28*D28</f>
        <v>0</v>
      </c>
    </row>
    <row r="29" spans="1:6">
      <c r="A29" s="717"/>
      <c r="B29" s="718"/>
      <c r="C29" s="719"/>
      <c r="D29" s="720"/>
      <c r="E29" s="721"/>
      <c r="F29" s="723"/>
    </row>
    <row r="30" spans="1:6" ht="127.5">
      <c r="A30" s="717" t="s">
        <v>640</v>
      </c>
      <c r="B30" s="724" t="s">
        <v>674</v>
      </c>
      <c r="C30" s="719"/>
      <c r="D30" s="720"/>
      <c r="E30" s="721"/>
      <c r="F30" s="723"/>
    </row>
    <row r="31" spans="1:6" ht="25.5">
      <c r="A31" s="717"/>
      <c r="B31" s="724" t="s">
        <v>641</v>
      </c>
      <c r="C31" s="719"/>
      <c r="D31" s="720"/>
      <c r="E31" s="721"/>
      <c r="F31" s="723"/>
    </row>
    <row r="32" spans="1:6" ht="38.25">
      <c r="A32" s="717"/>
      <c r="B32" s="725" t="s">
        <v>642</v>
      </c>
      <c r="C32" s="719" t="s">
        <v>18</v>
      </c>
      <c r="D32" s="720">
        <v>1</v>
      </c>
      <c r="E32" s="721"/>
      <c r="F32" s="723">
        <f>E32*D32</f>
        <v>0</v>
      </c>
    </row>
    <row r="33" spans="1:6">
      <c r="A33" s="717"/>
      <c r="B33" s="718"/>
      <c r="C33" s="719"/>
      <c r="D33" s="720"/>
      <c r="E33" s="721"/>
      <c r="F33" s="722"/>
    </row>
    <row r="34" spans="1:6" ht="242.25">
      <c r="A34" s="726" t="s">
        <v>643</v>
      </c>
      <c r="B34" s="727" t="s">
        <v>644</v>
      </c>
      <c r="C34" s="728"/>
      <c r="D34" s="728"/>
      <c r="E34" s="729"/>
      <c r="F34" s="730"/>
    </row>
    <row r="35" spans="1:6" ht="408">
      <c r="A35" s="731"/>
      <c r="B35" s="732" t="s">
        <v>675</v>
      </c>
      <c r="C35" s="719" t="s">
        <v>18</v>
      </c>
      <c r="D35" s="720">
        <v>1</v>
      </c>
      <c r="E35" s="721"/>
      <c r="F35" s="723">
        <f>E35*D35</f>
        <v>0</v>
      </c>
    </row>
    <row r="36" spans="1:6">
      <c r="A36" s="731"/>
      <c r="B36" s="733"/>
      <c r="C36" s="728"/>
      <c r="D36" s="728"/>
      <c r="E36" s="729"/>
      <c r="F36" s="730"/>
    </row>
    <row r="37" spans="1:6" ht="216.75">
      <c r="A37" s="726" t="s">
        <v>645</v>
      </c>
      <c r="B37" s="734" t="s">
        <v>646</v>
      </c>
      <c r="C37" s="728"/>
      <c r="D37" s="728"/>
      <c r="E37" s="729"/>
      <c r="F37" s="730"/>
    </row>
    <row r="38" spans="1:6" ht="102">
      <c r="A38" s="731"/>
      <c r="B38" s="734" t="s">
        <v>647</v>
      </c>
      <c r="C38" s="728"/>
      <c r="D38" s="728"/>
      <c r="E38" s="729"/>
      <c r="F38" s="730"/>
    </row>
    <row r="39" spans="1:6" ht="229.5">
      <c r="A39" s="731"/>
      <c r="B39" s="734" t="s">
        <v>676</v>
      </c>
      <c r="C39" s="719" t="s">
        <v>18</v>
      </c>
      <c r="D39" s="735">
        <v>2</v>
      </c>
      <c r="E39" s="721"/>
      <c r="F39" s="723">
        <f>E39*D39</f>
        <v>0</v>
      </c>
    </row>
    <row r="40" spans="1:6">
      <c r="A40" s="731"/>
      <c r="B40" s="733"/>
      <c r="C40" s="728"/>
      <c r="D40" s="728"/>
      <c r="E40" s="729"/>
      <c r="F40" s="730"/>
    </row>
    <row r="41" spans="1:6" ht="153">
      <c r="A41" s="726" t="s">
        <v>648</v>
      </c>
      <c r="B41" s="736" t="s">
        <v>678</v>
      </c>
      <c r="C41" s="719" t="s">
        <v>18</v>
      </c>
      <c r="D41" s="737">
        <v>2</v>
      </c>
      <c r="E41" s="721"/>
      <c r="F41" s="723">
        <f>E41*D41</f>
        <v>0</v>
      </c>
    </row>
    <row r="42" spans="1:6">
      <c r="A42" s="731"/>
      <c r="B42" s="733"/>
      <c r="C42" s="728"/>
      <c r="D42" s="738"/>
      <c r="E42" s="729"/>
      <c r="F42" s="730"/>
    </row>
    <row r="43" spans="1:6" ht="38.25">
      <c r="A43" s="726" t="s">
        <v>649</v>
      </c>
      <c r="B43" s="736" t="s">
        <v>677</v>
      </c>
      <c r="C43" s="728"/>
      <c r="D43" s="738"/>
      <c r="E43" s="729"/>
      <c r="F43" s="730"/>
    </row>
    <row r="44" spans="1:6">
      <c r="A44" s="731"/>
      <c r="B44" s="739"/>
      <c r="C44" s="719" t="s">
        <v>18</v>
      </c>
      <c r="D44" s="737">
        <v>2</v>
      </c>
      <c r="E44" s="721"/>
      <c r="F44" s="723">
        <f>E44*D44</f>
        <v>0</v>
      </c>
    </row>
    <row r="45" spans="1:6">
      <c r="A45" s="731"/>
      <c r="B45" s="733"/>
      <c r="C45" s="728"/>
      <c r="D45" s="728"/>
      <c r="E45" s="729"/>
      <c r="F45" s="730"/>
    </row>
    <row r="46" spans="1:6" ht="204">
      <c r="A46" s="726" t="s">
        <v>650</v>
      </c>
      <c r="B46" s="736" t="s">
        <v>651</v>
      </c>
      <c r="C46" s="728"/>
      <c r="D46" s="728"/>
      <c r="E46" s="729"/>
      <c r="F46" s="730"/>
    </row>
    <row r="47" spans="1:6">
      <c r="A47" s="731"/>
      <c r="B47" s="740" t="s">
        <v>652</v>
      </c>
      <c r="C47" s="719" t="s">
        <v>216</v>
      </c>
      <c r="D47" s="720">
        <v>40</v>
      </c>
      <c r="E47" s="721"/>
      <c r="F47" s="723">
        <f>E47*D47</f>
        <v>0</v>
      </c>
    </row>
    <row r="48" spans="1:6">
      <c r="A48" s="731"/>
      <c r="B48" s="740" t="s">
        <v>653</v>
      </c>
      <c r="C48" s="719" t="s">
        <v>216</v>
      </c>
      <c r="D48" s="720">
        <v>25</v>
      </c>
      <c r="E48" s="721"/>
      <c r="F48" s="723">
        <f>E48*D48</f>
        <v>0</v>
      </c>
    </row>
    <row r="49" spans="1:6">
      <c r="A49" s="731"/>
      <c r="B49" s="740" t="s">
        <v>654</v>
      </c>
      <c r="C49" s="719" t="s">
        <v>216</v>
      </c>
      <c r="D49" s="720">
        <v>10</v>
      </c>
      <c r="E49" s="721"/>
      <c r="F49" s="723">
        <f>E49*D49</f>
        <v>0</v>
      </c>
    </row>
    <row r="50" spans="1:6">
      <c r="A50" s="731"/>
      <c r="B50" s="733"/>
      <c r="C50" s="728"/>
      <c r="D50" s="728"/>
      <c r="E50" s="729"/>
      <c r="F50" s="730"/>
    </row>
    <row r="51" spans="1:6" ht="89.25">
      <c r="A51" s="726" t="s">
        <v>655</v>
      </c>
      <c r="B51" s="736" t="s">
        <v>656</v>
      </c>
      <c r="C51" s="728"/>
      <c r="D51" s="728"/>
      <c r="E51" s="729"/>
      <c r="F51" s="730"/>
    </row>
    <row r="52" spans="1:6">
      <c r="A52" s="731"/>
      <c r="B52" s="734" t="s">
        <v>657</v>
      </c>
      <c r="C52" s="719" t="s">
        <v>216</v>
      </c>
      <c r="D52" s="720">
        <v>45</v>
      </c>
      <c r="E52" s="721"/>
      <c r="F52" s="723">
        <f>E52*D52</f>
        <v>0</v>
      </c>
    </row>
    <row r="53" spans="1:6">
      <c r="A53" s="731"/>
      <c r="B53" s="734" t="s">
        <v>658</v>
      </c>
      <c r="C53" s="719" t="s">
        <v>216</v>
      </c>
      <c r="D53" s="720">
        <v>45</v>
      </c>
      <c r="E53" s="721"/>
      <c r="F53" s="723">
        <f>E53*D53</f>
        <v>0</v>
      </c>
    </row>
    <row r="54" spans="1:6">
      <c r="A54" s="731"/>
      <c r="B54" s="733"/>
      <c r="C54" s="728"/>
      <c r="D54" s="728"/>
      <c r="E54" s="729"/>
      <c r="F54" s="730"/>
    </row>
    <row r="55" spans="1:6" ht="153">
      <c r="A55" s="726" t="s">
        <v>659</v>
      </c>
      <c r="B55" s="736" t="s">
        <v>660</v>
      </c>
      <c r="C55" s="738" t="s">
        <v>18</v>
      </c>
      <c r="D55" s="738">
        <v>1</v>
      </c>
      <c r="E55" s="721"/>
      <c r="F55" s="723">
        <f>E55*D55</f>
        <v>0</v>
      </c>
    </row>
    <row r="56" spans="1:6">
      <c r="A56" s="731"/>
      <c r="B56" s="733"/>
      <c r="C56" s="728"/>
      <c r="D56" s="728"/>
      <c r="E56" s="729"/>
      <c r="F56" s="730"/>
    </row>
    <row r="57" spans="1:6" ht="178.5">
      <c r="A57" s="726" t="s">
        <v>130</v>
      </c>
      <c r="B57" s="741" t="s">
        <v>661</v>
      </c>
      <c r="C57" s="728"/>
      <c r="D57" s="728"/>
      <c r="E57" s="729"/>
      <c r="F57" s="730"/>
    </row>
    <row r="58" spans="1:6">
      <c r="A58" s="731"/>
      <c r="B58" s="742" t="s">
        <v>662</v>
      </c>
      <c r="C58" s="738" t="s">
        <v>18</v>
      </c>
      <c r="D58" s="738">
        <v>1</v>
      </c>
      <c r="E58" s="721"/>
      <c r="F58" s="723">
        <f>E58*D58</f>
        <v>0</v>
      </c>
    </row>
    <row r="59" spans="1:6">
      <c r="A59" s="731"/>
      <c r="B59" s="733"/>
      <c r="C59" s="728"/>
      <c r="D59" s="728"/>
      <c r="E59" s="729"/>
      <c r="F59" s="730"/>
    </row>
    <row r="60" spans="1:6">
      <c r="A60" s="731"/>
      <c r="B60" s="733"/>
      <c r="C60" s="728"/>
      <c r="D60" s="728"/>
      <c r="E60" s="729"/>
      <c r="F60" s="730"/>
    </row>
    <row r="61" spans="1:6" ht="25.5">
      <c r="A61" s="726" t="s">
        <v>132</v>
      </c>
      <c r="B61" s="742" t="s">
        <v>663</v>
      </c>
      <c r="C61" s="728"/>
      <c r="D61" s="728"/>
      <c r="E61" s="729"/>
      <c r="F61" s="730"/>
    </row>
    <row r="62" spans="1:6">
      <c r="A62" s="731"/>
      <c r="B62" s="742" t="s">
        <v>664</v>
      </c>
      <c r="C62" s="728"/>
      <c r="D62" s="728"/>
      <c r="E62" s="729"/>
      <c r="F62" s="730"/>
    </row>
    <row r="63" spans="1:6" ht="25.5">
      <c r="A63" s="731"/>
      <c r="B63" s="742" t="s">
        <v>665</v>
      </c>
      <c r="C63" s="728"/>
      <c r="D63" s="728"/>
      <c r="E63" s="729"/>
      <c r="F63" s="730"/>
    </row>
    <row r="64" spans="1:6">
      <c r="A64" s="731"/>
      <c r="B64" s="742" t="s">
        <v>666</v>
      </c>
      <c r="C64" s="728"/>
      <c r="D64" s="728"/>
      <c r="E64" s="729"/>
      <c r="F64" s="730"/>
    </row>
    <row r="65" spans="1:6" ht="25.5">
      <c r="A65" s="731"/>
      <c r="B65" s="742" t="s">
        <v>667</v>
      </c>
      <c r="C65" s="728"/>
      <c r="D65" s="728"/>
      <c r="E65" s="729"/>
      <c r="F65" s="730"/>
    </row>
    <row r="66" spans="1:6">
      <c r="A66" s="731"/>
      <c r="B66" s="742" t="s">
        <v>668</v>
      </c>
      <c r="C66" s="728"/>
      <c r="D66" s="728"/>
      <c r="E66" s="729"/>
      <c r="F66" s="730"/>
    </row>
    <row r="67" spans="1:6">
      <c r="A67" s="731"/>
      <c r="B67" s="736" t="s">
        <v>662</v>
      </c>
      <c r="C67" s="738" t="s">
        <v>18</v>
      </c>
      <c r="D67" s="738">
        <v>1</v>
      </c>
      <c r="E67" s="721"/>
      <c r="F67" s="723">
        <f>E67*D67</f>
        <v>0</v>
      </c>
    </row>
    <row r="68" spans="1:6">
      <c r="A68" s="731"/>
      <c r="B68" s="733"/>
      <c r="C68" s="728"/>
      <c r="D68" s="728"/>
      <c r="E68" s="729"/>
      <c r="F68" s="730"/>
    </row>
    <row r="69" spans="1:6" ht="38.25">
      <c r="A69" s="743" t="s">
        <v>234</v>
      </c>
      <c r="B69" s="744" t="s">
        <v>245</v>
      </c>
      <c r="C69" s="745"/>
      <c r="D69" s="745"/>
      <c r="E69" s="746"/>
      <c r="F69" s="747"/>
    </row>
    <row r="70" spans="1:6">
      <c r="A70" s="748"/>
      <c r="B70" s="744" t="s">
        <v>246</v>
      </c>
      <c r="C70" s="749" t="s">
        <v>18</v>
      </c>
      <c r="D70" s="749">
        <v>1</v>
      </c>
      <c r="E70" s="746"/>
      <c r="F70" s="722">
        <f>D70*E70</f>
        <v>0</v>
      </c>
    </row>
    <row r="71" spans="1:6" ht="14.25">
      <c r="A71" s="750"/>
      <c r="B71" s="725"/>
      <c r="C71" s="751"/>
      <c r="D71" s="752"/>
      <c r="E71" s="746"/>
      <c r="F71" s="747"/>
    </row>
    <row r="72" spans="1:6" ht="38.25">
      <c r="A72" s="82" t="s">
        <v>134</v>
      </c>
      <c r="B72" s="83" t="s">
        <v>248</v>
      </c>
      <c r="C72" s="84" t="s">
        <v>18</v>
      </c>
      <c r="D72" s="84">
        <v>1</v>
      </c>
      <c r="E72" s="238"/>
      <c r="F72" s="722">
        <f>D72*E72</f>
        <v>0</v>
      </c>
    </row>
    <row r="73" spans="1:6" ht="14.25">
      <c r="A73" s="750"/>
      <c r="B73" s="753"/>
      <c r="C73" s="751"/>
      <c r="D73" s="752"/>
      <c r="E73" s="746"/>
      <c r="F73" s="722"/>
    </row>
    <row r="74" spans="1:6" ht="38.25">
      <c r="A74" s="743" t="s">
        <v>239</v>
      </c>
      <c r="B74" s="725" t="s">
        <v>250</v>
      </c>
      <c r="C74" s="754" t="s">
        <v>18</v>
      </c>
      <c r="D74" s="752">
        <v>1</v>
      </c>
      <c r="E74" s="746"/>
      <c r="F74" s="722">
        <f>D74*E74</f>
        <v>0</v>
      </c>
    </row>
    <row r="75" spans="1:6">
      <c r="A75" s="743"/>
      <c r="B75" s="755"/>
      <c r="C75" s="756"/>
      <c r="D75" s="752"/>
      <c r="E75" s="757"/>
      <c r="F75" s="722"/>
    </row>
    <row r="76" spans="1:6">
      <c r="A76" s="743" t="s">
        <v>241</v>
      </c>
      <c r="B76" s="718" t="s">
        <v>669</v>
      </c>
      <c r="C76" s="756" t="s">
        <v>639</v>
      </c>
      <c r="D76" s="752">
        <v>10</v>
      </c>
      <c r="E76" s="746"/>
      <c r="F76" s="722">
        <f>D76*E76</f>
        <v>0</v>
      </c>
    </row>
    <row r="77" spans="1:6">
      <c r="A77" s="743"/>
      <c r="B77" s="725" t="s">
        <v>670</v>
      </c>
      <c r="C77" s="756"/>
      <c r="D77" s="751"/>
      <c r="E77" s="758"/>
      <c r="F77" s="759"/>
    </row>
    <row r="78" spans="1:6">
      <c r="A78" s="743"/>
      <c r="B78" s="760"/>
      <c r="C78" s="761"/>
      <c r="D78" s="761"/>
      <c r="E78" s="762"/>
      <c r="F78" s="763"/>
    </row>
    <row r="79" spans="1:6" ht="51">
      <c r="A79" s="743" t="s">
        <v>244</v>
      </c>
      <c r="B79" s="764" t="s">
        <v>671</v>
      </c>
      <c r="C79" s="765"/>
      <c r="D79" s="765"/>
      <c r="E79" s="766"/>
      <c r="F79" s="763"/>
    </row>
    <row r="80" spans="1:6">
      <c r="A80" s="743"/>
      <c r="B80" s="764" t="s">
        <v>672</v>
      </c>
      <c r="C80" s="765" t="s">
        <v>216</v>
      </c>
      <c r="D80" s="765">
        <v>25</v>
      </c>
      <c r="E80" s="766"/>
      <c r="F80" s="763">
        <f>E80*D80</f>
        <v>0</v>
      </c>
    </row>
    <row r="81" spans="1:6">
      <c r="A81" s="743"/>
      <c r="B81" s="768"/>
      <c r="C81" s="769"/>
      <c r="D81" s="751"/>
      <c r="E81" s="767"/>
      <c r="F81" s="759"/>
    </row>
    <row r="82" spans="1:6" ht="38.25">
      <c r="A82" s="743">
        <v>17</v>
      </c>
      <c r="B82" s="725" t="s">
        <v>673</v>
      </c>
      <c r="C82" s="770" t="s">
        <v>255</v>
      </c>
      <c r="D82" s="752">
        <v>5</v>
      </c>
      <c r="E82" s="771"/>
      <c r="F82" s="767">
        <f>SUM(F25:F81)*(D82/100)</f>
        <v>0</v>
      </c>
    </row>
    <row r="83" spans="1:6" ht="14.25">
      <c r="A83" s="743"/>
      <c r="B83" s="725"/>
      <c r="C83" s="770"/>
      <c r="D83" s="752"/>
      <c r="E83" s="771"/>
      <c r="F83" s="767"/>
    </row>
    <row r="84" spans="1:6" ht="25.5">
      <c r="A84" s="672">
        <v>18</v>
      </c>
      <c r="B84" s="673" t="s">
        <v>622</v>
      </c>
      <c r="C84" s="674" t="s">
        <v>18</v>
      </c>
      <c r="D84" s="675">
        <v>1</v>
      </c>
      <c r="E84" s="676"/>
      <c r="F84" s="677">
        <f>D84*E84</f>
        <v>0</v>
      </c>
    </row>
    <row r="85" spans="1:6">
      <c r="A85" s="204"/>
      <c r="B85" s="202"/>
      <c r="C85" s="435"/>
      <c r="D85" s="200"/>
      <c r="E85" s="436"/>
      <c r="F85" s="203"/>
    </row>
    <row r="86" spans="1:6">
      <c r="A86" s="204">
        <v>19</v>
      </c>
      <c r="B86" s="182" t="s">
        <v>526</v>
      </c>
      <c r="C86" s="186" t="s">
        <v>18</v>
      </c>
      <c r="D86" s="200">
        <v>1</v>
      </c>
      <c r="E86" s="420"/>
      <c r="F86" s="169">
        <f>E86*D86</f>
        <v>0</v>
      </c>
    </row>
    <row r="87" spans="1:6" ht="14.25">
      <c r="A87" s="743"/>
      <c r="B87" s="725"/>
      <c r="C87" s="770"/>
      <c r="D87" s="752"/>
      <c r="E87" s="771"/>
      <c r="F87" s="767"/>
    </row>
    <row r="88" spans="1:6" ht="15.75" thickBot="1">
      <c r="A88" s="772"/>
      <c r="B88" s="773" t="str">
        <f>B24</f>
        <v>HLAJENJE</v>
      </c>
      <c r="C88" s="774"/>
      <c r="D88" s="775"/>
      <c r="E88" s="776"/>
      <c r="F88" s="776">
        <f>SUM(F25:F87)</f>
        <v>0</v>
      </c>
    </row>
    <row r="89" spans="1:6" ht="13.5" thickTop="1">
      <c r="E89" s="33"/>
    </row>
    <row r="90" spans="1:6" ht="18">
      <c r="A90" s="777"/>
      <c r="B90" s="778" t="s">
        <v>527</v>
      </c>
      <c r="C90" s="701"/>
      <c r="D90" s="701"/>
      <c r="E90" s="701"/>
      <c r="F90" s="701"/>
    </row>
    <row r="91" spans="1:6" ht="13.5" thickBot="1">
      <c r="A91" s="779"/>
      <c r="B91" s="780"/>
      <c r="C91" s="780"/>
      <c r="D91" s="779"/>
      <c r="E91" s="780"/>
      <c r="F91" s="780"/>
    </row>
    <row r="92" spans="1:6" ht="16.5" thickTop="1">
      <c r="A92" s="219"/>
      <c r="B92" s="781"/>
      <c r="C92" s="220"/>
      <c r="D92" s="782"/>
      <c r="E92" s="783"/>
      <c r="F92" s="783"/>
    </row>
    <row r="93" spans="1:6" ht="15.75">
      <c r="A93" s="219"/>
      <c r="B93" s="781" t="str">
        <f>B88</f>
        <v>HLAJENJE</v>
      </c>
      <c r="C93" s="220"/>
      <c r="D93" s="782"/>
      <c r="E93" s="783"/>
      <c r="F93" s="783">
        <f>F88</f>
        <v>0</v>
      </c>
    </row>
    <row r="94" spans="1:6" ht="16.5" thickBot="1">
      <c r="A94" s="219"/>
      <c r="B94" s="781"/>
      <c r="C94" s="220"/>
      <c r="D94" s="782"/>
      <c r="E94" s="783"/>
      <c r="F94" s="783"/>
    </row>
    <row r="95" spans="1:6" ht="17.25" thickTop="1" thickBot="1">
      <c r="A95" s="223"/>
      <c r="B95" s="224" t="str">
        <f>B21</f>
        <v>POPIS MATERIALA IN DEL</v>
      </c>
      <c r="C95" s="225"/>
      <c r="D95" s="784"/>
      <c r="E95" s="785"/>
      <c r="F95" s="785">
        <f>SUM(F92:F94)</f>
        <v>0</v>
      </c>
    </row>
    <row r="96" spans="1:6" ht="13.5" thickTop="1"/>
  </sheetData>
  <sheetProtection selectLockedCells="1"/>
  <pageMargins left="0.59055118110236227" right="0.55118110236220474" top="0.74803149606299213" bottom="0.62992125984251968" header="0" footer="0.39370078740157483"/>
  <pageSetup paperSize="9" scale="86" fitToHeight="0" orientation="portrait" r:id="rId1"/>
  <headerFooter alignWithMargins="0">
    <oddFooter>&amp;L&amp;F&amp;Cstran &amp;P od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8"/>
  <sheetViews>
    <sheetView showZeros="0" zoomScaleNormal="100" zoomScalePageLayoutView="85" workbookViewId="0">
      <selection activeCell="L14" sqref="L14"/>
    </sheetView>
  </sheetViews>
  <sheetFormatPr defaultColWidth="8.125" defaultRowHeight="15"/>
  <cols>
    <col min="1" max="1" width="8.625" style="253" customWidth="1"/>
    <col min="2" max="2" width="48.75" style="263" customWidth="1"/>
    <col min="3" max="3" width="7.125" style="253" customWidth="1"/>
    <col min="4" max="4" width="7.625" style="253" customWidth="1"/>
    <col min="5" max="5" width="15.25" style="253" customWidth="1"/>
    <col min="6" max="6" width="14.875" style="268" customWidth="1"/>
    <col min="7" max="7" width="5.875" style="253" customWidth="1"/>
    <col min="8" max="8" width="12.125" style="265" customWidth="1"/>
    <col min="9" max="9" width="11.375" style="264" customWidth="1"/>
    <col min="10" max="10" width="11.75" style="372" customWidth="1"/>
    <col min="11" max="11" width="8.125" style="372"/>
    <col min="12" max="12" width="10.25" style="253" bestFit="1" customWidth="1"/>
    <col min="13" max="16384" width="8.125" style="253"/>
  </cols>
  <sheetData>
    <row r="1" spans="1:11" s="244" customFormat="1" ht="18">
      <c r="A1" s="383" t="s">
        <v>630</v>
      </c>
      <c r="B1" s="239"/>
      <c r="C1" s="239"/>
      <c r="D1" s="240"/>
      <c r="E1" s="241"/>
      <c r="G1" s="242"/>
      <c r="H1" s="242"/>
      <c r="I1" s="243"/>
      <c r="J1" s="370"/>
      <c r="K1" s="371"/>
    </row>
    <row r="2" spans="1:11">
      <c r="A2" s="245"/>
      <c r="B2" s="246"/>
      <c r="C2" s="247"/>
      <c r="D2" s="248"/>
      <c r="E2" s="249"/>
      <c r="G2" s="250"/>
      <c r="H2" s="251"/>
      <c r="I2" s="252"/>
      <c r="J2" s="250"/>
    </row>
    <row r="3" spans="1:11" ht="16.5">
      <c r="A3" s="788" t="s">
        <v>619</v>
      </c>
      <c r="B3" s="788"/>
      <c r="C3" s="788"/>
      <c r="D3" s="788"/>
      <c r="E3" s="788"/>
      <c r="G3" s="255"/>
      <c r="H3" s="255"/>
      <c r="I3" s="256"/>
      <c r="J3" s="373"/>
    </row>
    <row r="4" spans="1:11" ht="135" customHeight="1">
      <c r="A4" s="789" t="s">
        <v>620</v>
      </c>
      <c r="B4" s="789"/>
      <c r="C4" s="789"/>
      <c r="D4" s="789"/>
      <c r="E4" s="789"/>
      <c r="F4" s="789"/>
      <c r="G4" s="258"/>
      <c r="H4" s="258"/>
      <c r="I4" s="259"/>
      <c r="J4" s="374"/>
    </row>
    <row r="5" spans="1:11">
      <c r="A5" s="258"/>
      <c r="B5" s="260"/>
      <c r="C5" s="261"/>
      <c r="D5" s="261"/>
      <c r="E5" s="262"/>
      <c r="G5" s="263"/>
      <c r="H5" s="263"/>
    </row>
    <row r="6" spans="1:11">
      <c r="A6" s="485" t="s">
        <v>529</v>
      </c>
      <c r="B6" s="260"/>
      <c r="C6" s="261"/>
      <c r="D6" s="261"/>
      <c r="E6" s="262"/>
      <c r="G6" s="263"/>
      <c r="H6" s="263"/>
    </row>
    <row r="7" spans="1:11" ht="67.5" customHeight="1">
      <c r="A7" s="789" t="s">
        <v>530</v>
      </c>
      <c r="B7" s="789"/>
      <c r="C7" s="789"/>
      <c r="D7" s="789"/>
      <c r="E7" s="789"/>
      <c r="F7" s="789"/>
      <c r="G7" s="266"/>
      <c r="H7" s="266"/>
    </row>
    <row r="8" spans="1:11">
      <c r="B8" s="267"/>
      <c r="H8" s="253"/>
    </row>
    <row r="9" spans="1:11" ht="15.75" thickBot="1">
      <c r="A9" s="269"/>
      <c r="B9" s="270"/>
      <c r="C9" s="271"/>
      <c r="D9" s="272"/>
      <c r="E9" s="272"/>
      <c r="F9" s="273"/>
      <c r="G9" s="254"/>
      <c r="H9" s="253"/>
      <c r="I9" s="253"/>
    </row>
    <row r="10" spans="1:11" ht="16.5">
      <c r="A10" s="491"/>
      <c r="B10" s="487"/>
      <c r="C10" s="488"/>
      <c r="D10" s="489"/>
      <c r="E10" s="489"/>
      <c r="F10" s="490"/>
      <c r="G10" s="277"/>
      <c r="H10" s="278"/>
      <c r="I10" s="279"/>
      <c r="J10" s="278"/>
    </row>
    <row r="11" spans="1:11" s="283" customFormat="1" ht="18">
      <c r="A11" s="492"/>
      <c r="B11" s="493" t="s">
        <v>621</v>
      </c>
      <c r="C11" s="493"/>
      <c r="D11" s="493"/>
      <c r="E11" s="493"/>
      <c r="F11" s="494"/>
      <c r="G11" s="486"/>
      <c r="H11" s="281"/>
      <c r="I11" s="282"/>
      <c r="J11" s="375"/>
      <c r="K11" s="376"/>
    </row>
    <row r="12" spans="1:11" s="293" customFormat="1" ht="15.75">
      <c r="A12" s="285"/>
      <c r="B12" s="286"/>
      <c r="C12" s="287"/>
      <c r="D12" s="287"/>
      <c r="E12" s="288"/>
      <c r="F12" s="289"/>
      <c r="G12" s="290"/>
      <c r="H12" s="291"/>
      <c r="I12" s="292"/>
      <c r="J12" s="377"/>
      <c r="K12" s="378"/>
    </row>
    <row r="13" spans="1:11" s="496" customFormat="1" ht="14.25">
      <c r="A13" s="497" t="s">
        <v>532</v>
      </c>
      <c r="B13" s="498" t="s">
        <v>533</v>
      </c>
      <c r="C13" s="499"/>
      <c r="D13" s="499"/>
      <c r="E13" s="499"/>
      <c r="F13" s="501">
        <f>F91</f>
        <v>0</v>
      </c>
      <c r="G13" s="498"/>
      <c r="H13" s="500"/>
      <c r="I13" s="499"/>
      <c r="J13" s="500"/>
      <c r="K13" s="495"/>
    </row>
    <row r="14" spans="1:11" s="496" customFormat="1" ht="14.25">
      <c r="A14" s="497" t="s">
        <v>534</v>
      </c>
      <c r="B14" s="498" t="str">
        <f>B93</f>
        <v>KOMUNIKACIJSKE INSTALACIJE:</v>
      </c>
      <c r="C14" s="499"/>
      <c r="D14" s="499"/>
      <c r="E14" s="499"/>
      <c r="F14" s="501">
        <f>F99</f>
        <v>0</v>
      </c>
      <c r="G14" s="498"/>
      <c r="H14" s="500"/>
      <c r="I14" s="499"/>
      <c r="J14" s="500"/>
      <c r="K14" s="495"/>
    </row>
    <row r="15" spans="1:11" s="496" customFormat="1" ht="14.25">
      <c r="A15" s="497" t="s">
        <v>535</v>
      </c>
      <c r="B15" s="498" t="str">
        <f>B101</f>
        <v>STRELOVODNE NAPELJAVE IN OZEMLJITVE:</v>
      </c>
      <c r="C15" s="499"/>
      <c r="D15" s="499"/>
      <c r="E15" s="499"/>
      <c r="F15" s="501">
        <f>F111</f>
        <v>0</v>
      </c>
      <c r="G15" s="498"/>
      <c r="H15" s="500"/>
      <c r="I15" s="499"/>
      <c r="J15" s="500"/>
      <c r="K15" s="495"/>
    </row>
    <row r="16" spans="1:11" s="496" customFormat="1" ht="14.25">
      <c r="A16" s="497" t="s">
        <v>536</v>
      </c>
      <c r="B16" s="498" t="str">
        <f>B113</f>
        <v>SKUPNI STROŠKI ELEKTROINSTALACIJSKI DEL:</v>
      </c>
      <c r="C16" s="499"/>
      <c r="D16" s="499"/>
      <c r="E16" s="499"/>
      <c r="F16" s="501">
        <f>F122</f>
        <v>0</v>
      </c>
      <c r="G16" s="498"/>
      <c r="H16" s="500"/>
      <c r="I16" s="499"/>
      <c r="J16" s="500"/>
      <c r="K16" s="495"/>
    </row>
    <row r="17" spans="1:22">
      <c r="A17" s="297"/>
      <c r="B17" s="294"/>
      <c r="C17" s="267"/>
      <c r="D17" s="267"/>
      <c r="E17" s="267"/>
      <c r="F17" s="295"/>
      <c r="G17" s="294"/>
      <c r="H17" s="296"/>
      <c r="I17" s="267"/>
      <c r="J17" s="296"/>
    </row>
    <row r="18" spans="1:22">
      <c r="A18" s="298"/>
      <c r="B18" s="294"/>
      <c r="C18" s="299"/>
      <c r="D18" s="300"/>
      <c r="E18" s="300"/>
      <c r="F18" s="295"/>
      <c r="G18" s="301"/>
      <c r="H18" s="296"/>
      <c r="I18" s="302"/>
      <c r="J18" s="296"/>
    </row>
    <row r="19" spans="1:22" ht="18">
      <c r="A19" s="493"/>
      <c r="B19" s="493" t="s">
        <v>537</v>
      </c>
      <c r="C19" s="493"/>
      <c r="D19" s="493"/>
      <c r="E19" s="493"/>
      <c r="F19" s="601">
        <f>SUM(F12:F17)</f>
        <v>0</v>
      </c>
      <c r="G19" s="303"/>
      <c r="H19" s="304"/>
      <c r="I19" s="305"/>
      <c r="J19" s="304"/>
    </row>
    <row r="20" spans="1:22" ht="15.75" thickBot="1">
      <c r="A20" s="307"/>
      <c r="B20" s="308"/>
      <c r="C20" s="309"/>
      <c r="D20" s="310"/>
      <c r="E20" s="310"/>
      <c r="F20" s="311"/>
      <c r="G20" s="301"/>
      <c r="H20" s="296"/>
      <c r="I20" s="302"/>
      <c r="J20" s="296"/>
    </row>
    <row r="21" spans="1:22">
      <c r="A21" s="312"/>
      <c r="B21" s="313"/>
      <c r="C21" s="312"/>
      <c r="D21" s="312"/>
      <c r="E21" s="312"/>
      <c r="F21" s="314"/>
      <c r="G21" s="254"/>
      <c r="H21" s="253"/>
    </row>
    <row r="22" spans="1:22" s="318" customFormat="1" ht="24">
      <c r="A22" s="34" t="s">
        <v>108</v>
      </c>
      <c r="B22" s="35" t="s">
        <v>109</v>
      </c>
      <c r="C22" s="36" t="s">
        <v>110</v>
      </c>
      <c r="D22" s="37" t="s">
        <v>111</v>
      </c>
      <c r="E22" s="396" t="s">
        <v>617</v>
      </c>
      <c r="F22" s="397" t="s">
        <v>618</v>
      </c>
      <c r="G22" s="315"/>
      <c r="H22" s="316"/>
      <c r="I22" s="317"/>
      <c r="J22" s="316"/>
      <c r="K22" s="379"/>
    </row>
    <row r="23" spans="1:22">
      <c r="A23" s="502"/>
      <c r="B23" s="503"/>
      <c r="C23" s="504"/>
      <c r="D23" s="505"/>
      <c r="E23" s="506"/>
      <c r="F23" s="507"/>
      <c r="G23" s="320"/>
      <c r="H23" s="321"/>
      <c r="I23" s="322"/>
      <c r="J23" s="321"/>
      <c r="K23" s="380"/>
      <c r="L23" s="323"/>
      <c r="M23" s="323"/>
      <c r="N23" s="323"/>
      <c r="O23" s="323"/>
      <c r="P23" s="323"/>
      <c r="Q23" s="323"/>
      <c r="R23" s="323"/>
      <c r="S23" s="323"/>
      <c r="T23" s="323"/>
      <c r="U23" s="324"/>
      <c r="V23" s="324"/>
    </row>
    <row r="24" spans="1:22" ht="18">
      <c r="A24" s="508" t="s">
        <v>532</v>
      </c>
      <c r="B24" s="508" t="str">
        <f>B13</f>
        <v>ELEKTROINSTALACIJE</v>
      </c>
      <c r="C24" s="508"/>
      <c r="D24" s="508"/>
      <c r="E24" s="508"/>
      <c r="F24" s="508"/>
      <c r="G24" s="325"/>
      <c r="H24" s="321"/>
      <c r="I24" s="326"/>
      <c r="J24" s="321"/>
    </row>
    <row r="25" spans="1:22">
      <c r="A25" s="509"/>
      <c r="B25" s="510"/>
      <c r="C25" s="511"/>
      <c r="D25" s="512"/>
      <c r="E25" s="513"/>
      <c r="F25" s="514"/>
      <c r="G25" s="325"/>
      <c r="H25" s="321"/>
      <c r="I25" s="326"/>
      <c r="J25" s="321"/>
    </row>
    <row r="26" spans="1:22">
      <c r="A26" s="502"/>
      <c r="B26" s="503"/>
      <c r="C26" s="515"/>
      <c r="D26" s="516"/>
      <c r="E26" s="517"/>
      <c r="F26" s="518"/>
      <c r="G26" s="320"/>
      <c r="H26" s="321"/>
      <c r="I26" s="322"/>
      <c r="J26" s="321"/>
      <c r="K26" s="380"/>
      <c r="L26" s="323"/>
      <c r="M26" s="323"/>
      <c r="N26" s="323"/>
      <c r="O26" s="323"/>
      <c r="P26" s="323"/>
      <c r="Q26" s="323"/>
      <c r="R26" s="323"/>
      <c r="S26" s="323"/>
      <c r="T26" s="323"/>
      <c r="U26" s="324"/>
      <c r="V26" s="324"/>
    </row>
    <row r="27" spans="1:22" ht="42.75">
      <c r="A27" s="502">
        <v>1</v>
      </c>
      <c r="B27" s="519" t="s">
        <v>538</v>
      </c>
      <c r="C27" s="515"/>
      <c r="D27" s="516"/>
      <c r="E27" s="517"/>
      <c r="F27" s="520"/>
      <c r="G27" s="320"/>
      <c r="H27" s="321"/>
      <c r="I27" s="322"/>
      <c r="J27" s="321"/>
      <c r="K27" s="380"/>
      <c r="L27" s="323"/>
      <c r="M27" s="323"/>
      <c r="N27" s="323"/>
      <c r="O27" s="323"/>
      <c r="P27" s="323"/>
      <c r="Q27" s="323"/>
      <c r="R27" s="323"/>
      <c r="S27" s="323"/>
      <c r="T27" s="323"/>
      <c r="U27" s="324"/>
      <c r="V27" s="324"/>
    </row>
    <row r="28" spans="1:22">
      <c r="A28" s="496"/>
      <c r="B28" s="521"/>
      <c r="C28" s="522"/>
      <c r="D28" s="522"/>
      <c r="E28" s="522"/>
      <c r="F28" s="523"/>
      <c r="G28" s="254"/>
      <c r="H28" s="253"/>
      <c r="K28" s="380"/>
    </row>
    <row r="29" spans="1:22">
      <c r="A29" s="502"/>
      <c r="B29" s="524" t="s">
        <v>539</v>
      </c>
      <c r="C29" s="515" t="s">
        <v>216</v>
      </c>
      <c r="D29" s="525">
        <v>60</v>
      </c>
      <c r="E29" s="570"/>
      <c r="F29" s="573">
        <f t="shared" ref="F29:F33" si="0">E29*D29</f>
        <v>0</v>
      </c>
      <c r="G29" s="320"/>
      <c r="H29" s="321"/>
      <c r="I29" s="322"/>
      <c r="J29" s="321"/>
      <c r="K29" s="380"/>
      <c r="L29" s="323"/>
      <c r="M29" s="323"/>
      <c r="N29" s="323"/>
      <c r="O29" s="323"/>
      <c r="P29" s="323"/>
      <c r="Q29" s="323"/>
      <c r="R29" s="323"/>
      <c r="S29" s="323"/>
      <c r="T29" s="323"/>
      <c r="U29" s="324"/>
      <c r="V29" s="324"/>
    </row>
    <row r="30" spans="1:22">
      <c r="A30" s="502"/>
      <c r="B30" s="524" t="s">
        <v>540</v>
      </c>
      <c r="C30" s="515" t="s">
        <v>216</v>
      </c>
      <c r="D30" s="525">
        <v>125</v>
      </c>
      <c r="E30" s="570"/>
      <c r="F30" s="573">
        <f t="shared" si="0"/>
        <v>0</v>
      </c>
      <c r="G30" s="320"/>
      <c r="H30" s="321"/>
      <c r="I30" s="322"/>
      <c r="J30" s="321"/>
      <c r="K30" s="380"/>
      <c r="L30" s="323"/>
      <c r="M30" s="323"/>
      <c r="N30" s="323"/>
      <c r="O30" s="323"/>
      <c r="P30" s="323"/>
      <c r="Q30" s="323"/>
      <c r="R30" s="323"/>
      <c r="S30" s="323"/>
      <c r="T30" s="323"/>
      <c r="U30" s="324"/>
      <c r="V30" s="324"/>
    </row>
    <row r="31" spans="1:22">
      <c r="A31" s="502"/>
      <c r="B31" s="524" t="s">
        <v>541</v>
      </c>
      <c r="C31" s="515" t="s">
        <v>216</v>
      </c>
      <c r="D31" s="525">
        <v>75</v>
      </c>
      <c r="E31" s="570"/>
      <c r="F31" s="573">
        <f t="shared" si="0"/>
        <v>0</v>
      </c>
      <c r="G31" s="320"/>
      <c r="H31" s="321"/>
      <c r="I31" s="322"/>
      <c r="J31" s="321"/>
      <c r="K31" s="380"/>
      <c r="L31" s="323"/>
      <c r="M31" s="323"/>
      <c r="N31" s="323"/>
      <c r="O31" s="323"/>
      <c r="P31" s="323"/>
      <c r="Q31" s="323"/>
      <c r="R31" s="323"/>
      <c r="S31" s="323"/>
      <c r="T31" s="323"/>
      <c r="U31" s="324"/>
      <c r="V31" s="324"/>
    </row>
    <row r="32" spans="1:22">
      <c r="A32" s="502"/>
      <c r="B32" s="527" t="s">
        <v>542</v>
      </c>
      <c r="C32" s="515" t="s">
        <v>216</v>
      </c>
      <c r="D32" s="525">
        <v>25</v>
      </c>
      <c r="E32" s="570"/>
      <c r="F32" s="573">
        <f t="shared" si="0"/>
        <v>0</v>
      </c>
      <c r="G32" s="320"/>
      <c r="H32" s="321"/>
      <c r="I32" s="322"/>
      <c r="J32" s="321"/>
      <c r="K32" s="380"/>
      <c r="L32" s="323"/>
      <c r="M32" s="323"/>
      <c r="N32" s="323"/>
      <c r="O32" s="323"/>
      <c r="P32" s="323"/>
      <c r="Q32" s="323"/>
      <c r="R32" s="323"/>
      <c r="S32" s="323"/>
      <c r="T32" s="323"/>
      <c r="U32" s="324"/>
      <c r="V32" s="324"/>
    </row>
    <row r="33" spans="1:22">
      <c r="A33" s="502"/>
      <c r="B33" s="527" t="s">
        <v>543</v>
      </c>
      <c r="C33" s="515" t="s">
        <v>216</v>
      </c>
      <c r="D33" s="525">
        <v>150</v>
      </c>
      <c r="E33" s="570"/>
      <c r="F33" s="573">
        <f t="shared" si="0"/>
        <v>0</v>
      </c>
      <c r="G33" s="320"/>
      <c r="H33" s="321"/>
      <c r="I33" s="322"/>
      <c r="J33" s="321"/>
      <c r="K33" s="380"/>
      <c r="L33" s="323"/>
      <c r="M33" s="323"/>
      <c r="N33" s="323"/>
      <c r="O33" s="323"/>
      <c r="P33" s="323"/>
      <c r="Q33" s="323"/>
      <c r="R33" s="323"/>
      <c r="S33" s="323"/>
      <c r="T33" s="323"/>
      <c r="U33" s="324"/>
      <c r="V33" s="324"/>
    </row>
    <row r="34" spans="1:22">
      <c r="A34" s="502"/>
      <c r="B34" s="524"/>
      <c r="C34" s="515"/>
      <c r="D34" s="525"/>
      <c r="E34" s="526"/>
      <c r="F34" s="520"/>
      <c r="G34" s="320"/>
      <c r="H34" s="321"/>
      <c r="I34" s="322"/>
      <c r="J34" s="321"/>
      <c r="K34" s="380"/>
      <c r="L34" s="323"/>
      <c r="M34" s="323"/>
      <c r="N34" s="323"/>
      <c r="O34" s="323"/>
      <c r="P34" s="323"/>
      <c r="Q34" s="323"/>
      <c r="R34" s="323"/>
      <c r="S34" s="323"/>
      <c r="T34" s="323"/>
      <c r="U34" s="324"/>
      <c r="V34" s="324"/>
    </row>
    <row r="35" spans="1:22" ht="25.5">
      <c r="A35" s="502">
        <v>2</v>
      </c>
      <c r="B35" s="524" t="s">
        <v>544</v>
      </c>
      <c r="C35" s="515"/>
      <c r="D35" s="525"/>
      <c r="E35" s="526"/>
      <c r="F35" s="520"/>
      <c r="G35" s="320"/>
      <c r="H35" s="321"/>
      <c r="I35" s="322"/>
      <c r="J35" s="321"/>
      <c r="K35" s="380"/>
      <c r="L35" s="323"/>
      <c r="M35" s="323"/>
      <c r="N35" s="323"/>
      <c r="O35" s="323"/>
      <c r="P35" s="323"/>
      <c r="Q35" s="323"/>
      <c r="R35" s="323"/>
      <c r="S35" s="323"/>
      <c r="T35" s="323"/>
      <c r="U35" s="324"/>
      <c r="V35" s="324"/>
    </row>
    <row r="36" spans="1:22">
      <c r="A36" s="502"/>
      <c r="B36" s="524"/>
      <c r="C36" s="515"/>
      <c r="D36" s="525"/>
      <c r="E36" s="526"/>
      <c r="F36" s="520"/>
      <c r="G36" s="320"/>
      <c r="H36" s="321"/>
      <c r="I36" s="322"/>
      <c r="J36" s="321"/>
      <c r="K36" s="380"/>
      <c r="L36" s="323"/>
      <c r="M36" s="323"/>
      <c r="N36" s="323"/>
      <c r="O36" s="323"/>
      <c r="P36" s="323"/>
      <c r="Q36" s="323"/>
      <c r="R36" s="323"/>
      <c r="S36" s="323"/>
      <c r="T36" s="323"/>
      <c r="U36" s="324"/>
      <c r="V36" s="324"/>
    </row>
    <row r="37" spans="1:22">
      <c r="A37" s="502"/>
      <c r="B37" s="524" t="s">
        <v>545</v>
      </c>
      <c r="C37" s="515" t="s">
        <v>216</v>
      </c>
      <c r="D37" s="525">
        <v>180</v>
      </c>
      <c r="E37" s="570"/>
      <c r="F37" s="573">
        <f t="shared" ref="F37:F38" si="1">E37*D37</f>
        <v>0</v>
      </c>
      <c r="G37" s="320"/>
      <c r="H37" s="321"/>
      <c r="I37" s="322"/>
      <c r="J37" s="321"/>
      <c r="K37" s="380"/>
      <c r="L37" s="323"/>
      <c r="M37" s="323"/>
      <c r="N37" s="323"/>
      <c r="O37" s="323"/>
      <c r="P37" s="323"/>
      <c r="Q37" s="323"/>
      <c r="R37" s="323"/>
      <c r="S37" s="323"/>
      <c r="T37" s="323"/>
      <c r="U37" s="324"/>
      <c r="V37" s="324"/>
    </row>
    <row r="38" spans="1:22">
      <c r="A38" s="502"/>
      <c r="B38" s="524" t="s">
        <v>546</v>
      </c>
      <c r="C38" s="515" t="s">
        <v>216</v>
      </c>
      <c r="D38" s="525">
        <v>100</v>
      </c>
      <c r="E38" s="570"/>
      <c r="F38" s="573">
        <f t="shared" si="1"/>
        <v>0</v>
      </c>
      <c r="G38" s="320"/>
      <c r="H38" s="321"/>
      <c r="I38" s="322"/>
      <c r="J38" s="321"/>
      <c r="K38" s="380"/>
      <c r="L38" s="323"/>
      <c r="M38" s="323"/>
      <c r="N38" s="323"/>
      <c r="O38" s="323"/>
      <c r="P38" s="323"/>
      <c r="Q38" s="323"/>
      <c r="R38" s="323"/>
      <c r="S38" s="323"/>
      <c r="T38" s="323"/>
      <c r="U38" s="324"/>
      <c r="V38" s="324"/>
    </row>
    <row r="39" spans="1:22">
      <c r="A39" s="502"/>
      <c r="B39" s="527"/>
      <c r="C39" s="515"/>
      <c r="D39" s="525"/>
      <c r="E39" s="526"/>
      <c r="F39" s="520"/>
      <c r="G39" s="320"/>
      <c r="H39" s="321"/>
      <c r="I39" s="322"/>
      <c r="J39" s="321"/>
      <c r="K39" s="380"/>
      <c r="L39" s="323"/>
      <c r="M39" s="323"/>
      <c r="N39" s="323"/>
      <c r="O39" s="323"/>
      <c r="P39" s="323"/>
      <c r="Q39" s="323"/>
      <c r="R39" s="323"/>
      <c r="S39" s="323"/>
      <c r="T39" s="323"/>
      <c r="U39" s="324"/>
      <c r="V39" s="324"/>
    </row>
    <row r="40" spans="1:22" ht="38.25">
      <c r="A40" s="502">
        <v>3</v>
      </c>
      <c r="B40" s="524" t="s">
        <v>547</v>
      </c>
      <c r="C40" s="515"/>
      <c r="D40" s="525"/>
      <c r="E40" s="526"/>
      <c r="F40" s="520"/>
      <c r="G40" s="320"/>
      <c r="H40" s="321"/>
      <c r="I40" s="322"/>
      <c r="J40" s="321"/>
      <c r="K40" s="380"/>
      <c r="L40" s="323"/>
      <c r="M40" s="323"/>
      <c r="N40" s="323"/>
      <c r="O40" s="323"/>
      <c r="P40" s="323"/>
      <c r="Q40" s="323"/>
      <c r="R40" s="323"/>
      <c r="S40" s="323"/>
      <c r="T40" s="323"/>
      <c r="U40" s="324"/>
      <c r="V40" s="324"/>
    </row>
    <row r="41" spans="1:22">
      <c r="A41" s="502"/>
      <c r="B41" s="527"/>
      <c r="C41" s="515"/>
      <c r="D41" s="525"/>
      <c r="E41" s="526"/>
      <c r="F41" s="520"/>
      <c r="G41" s="320"/>
      <c r="H41" s="321"/>
      <c r="I41" s="322"/>
      <c r="J41" s="321"/>
      <c r="K41" s="380"/>
      <c r="L41" s="323"/>
      <c r="M41" s="323"/>
      <c r="N41" s="323"/>
      <c r="O41" s="323"/>
      <c r="P41" s="323"/>
      <c r="Q41" s="323"/>
      <c r="R41" s="323"/>
      <c r="S41" s="323"/>
      <c r="T41" s="323"/>
      <c r="U41" s="324"/>
      <c r="V41" s="324"/>
    </row>
    <row r="42" spans="1:22">
      <c r="A42" s="502"/>
      <c r="B42" s="527" t="s">
        <v>548</v>
      </c>
      <c r="C42" s="515" t="s">
        <v>216</v>
      </c>
      <c r="D42" s="525">
        <v>100</v>
      </c>
      <c r="E42" s="570"/>
      <c r="F42" s="573">
        <f t="shared" ref="F42:F44" si="2">E42*D42</f>
        <v>0</v>
      </c>
      <c r="G42" s="320"/>
      <c r="H42" s="321"/>
      <c r="I42" s="322"/>
      <c r="J42" s="321"/>
      <c r="K42" s="380"/>
      <c r="L42" s="323"/>
      <c r="M42" s="323"/>
      <c r="N42" s="323"/>
      <c r="O42" s="323"/>
      <c r="P42" s="323"/>
      <c r="Q42" s="323"/>
      <c r="R42" s="323"/>
      <c r="S42" s="323"/>
      <c r="T42" s="323"/>
      <c r="U42" s="324"/>
      <c r="V42" s="324"/>
    </row>
    <row r="43" spans="1:22">
      <c r="A43" s="502"/>
      <c r="B43" s="527" t="s">
        <v>549</v>
      </c>
      <c r="C43" s="515" t="s">
        <v>216</v>
      </c>
      <c r="D43" s="525">
        <v>100</v>
      </c>
      <c r="E43" s="570"/>
      <c r="F43" s="573">
        <f t="shared" si="2"/>
        <v>0</v>
      </c>
      <c r="G43" s="320"/>
      <c r="H43" s="321"/>
      <c r="I43" s="322"/>
      <c r="J43" s="321"/>
      <c r="K43" s="380"/>
      <c r="L43" s="323"/>
      <c r="M43" s="323"/>
      <c r="N43" s="323"/>
      <c r="O43" s="323"/>
      <c r="P43" s="323"/>
      <c r="Q43" s="323"/>
      <c r="R43" s="323"/>
      <c r="S43" s="323"/>
      <c r="T43" s="323"/>
      <c r="U43" s="324"/>
      <c r="V43" s="324"/>
    </row>
    <row r="44" spans="1:22">
      <c r="A44" s="502"/>
      <c r="B44" s="527" t="s">
        <v>550</v>
      </c>
      <c r="C44" s="515" t="s">
        <v>216</v>
      </c>
      <c r="D44" s="525">
        <v>40</v>
      </c>
      <c r="E44" s="570"/>
      <c r="F44" s="573">
        <f t="shared" si="2"/>
        <v>0</v>
      </c>
      <c r="G44" s="320"/>
      <c r="H44" s="321"/>
      <c r="I44" s="322"/>
      <c r="J44" s="321"/>
      <c r="K44" s="380"/>
      <c r="L44" s="323"/>
      <c r="M44" s="323"/>
      <c r="N44" s="323"/>
      <c r="O44" s="323"/>
      <c r="P44" s="323"/>
      <c r="Q44" s="323"/>
      <c r="R44" s="323"/>
      <c r="S44" s="323"/>
      <c r="T44" s="323"/>
      <c r="U44" s="324"/>
      <c r="V44" s="324"/>
    </row>
    <row r="45" spans="1:22">
      <c r="A45" s="502"/>
      <c r="B45" s="527"/>
      <c r="C45" s="515"/>
      <c r="D45" s="525"/>
      <c r="E45" s="526"/>
      <c r="F45" s="520"/>
      <c r="G45" s="320"/>
      <c r="H45" s="321"/>
      <c r="I45" s="322"/>
      <c r="J45" s="321"/>
      <c r="K45" s="380"/>
      <c r="L45" s="323"/>
      <c r="M45" s="323"/>
      <c r="N45" s="323"/>
      <c r="O45" s="323"/>
      <c r="P45" s="323"/>
      <c r="Q45" s="323"/>
      <c r="R45" s="323"/>
      <c r="S45" s="323"/>
      <c r="T45" s="323"/>
      <c r="U45" s="324"/>
      <c r="V45" s="324"/>
    </row>
    <row r="46" spans="1:22" ht="25.5">
      <c r="A46" s="502">
        <v>4</v>
      </c>
      <c r="B46" s="524" t="s">
        <v>551</v>
      </c>
      <c r="C46" s="515"/>
      <c r="D46" s="525"/>
      <c r="E46" s="526"/>
      <c r="F46" s="520"/>
      <c r="G46" s="320"/>
      <c r="H46" s="321"/>
      <c r="I46" s="322"/>
      <c r="J46" s="321"/>
      <c r="K46" s="380"/>
      <c r="L46" s="323"/>
      <c r="M46" s="323"/>
      <c r="N46" s="323"/>
      <c r="O46" s="323"/>
      <c r="P46" s="323"/>
      <c r="Q46" s="323"/>
      <c r="R46" s="323"/>
      <c r="S46" s="323"/>
      <c r="T46" s="323"/>
      <c r="U46" s="324"/>
      <c r="V46" s="324"/>
    </row>
    <row r="47" spans="1:22">
      <c r="A47" s="502"/>
      <c r="B47" s="527"/>
      <c r="C47" s="515"/>
      <c r="D47" s="525"/>
      <c r="E47" s="526"/>
      <c r="F47" s="520"/>
      <c r="G47" s="320"/>
      <c r="H47" s="321"/>
      <c r="I47" s="322"/>
      <c r="J47" s="321"/>
      <c r="K47" s="380"/>
      <c r="L47" s="323"/>
      <c r="M47" s="323"/>
      <c r="N47" s="323"/>
      <c r="O47" s="323"/>
      <c r="P47" s="323"/>
      <c r="Q47" s="323"/>
      <c r="R47" s="323"/>
      <c r="S47" s="323"/>
      <c r="T47" s="323"/>
      <c r="U47" s="324"/>
      <c r="V47" s="324"/>
    </row>
    <row r="48" spans="1:22">
      <c r="A48" s="502"/>
      <c r="B48" s="527" t="s">
        <v>552</v>
      </c>
      <c r="C48" s="515" t="s">
        <v>216</v>
      </c>
      <c r="D48" s="525">
        <v>20</v>
      </c>
      <c r="E48" s="570"/>
      <c r="F48" s="573">
        <f t="shared" ref="F48:F51" si="3">E48*D48</f>
        <v>0</v>
      </c>
      <c r="G48" s="320"/>
      <c r="H48" s="321"/>
      <c r="I48" s="322"/>
      <c r="J48" s="321"/>
      <c r="K48" s="380"/>
      <c r="L48" s="323"/>
      <c r="M48" s="323"/>
      <c r="N48" s="323"/>
      <c r="O48" s="323"/>
      <c r="P48" s="323"/>
      <c r="Q48" s="323"/>
      <c r="R48" s="323"/>
      <c r="S48" s="323"/>
      <c r="T48" s="323"/>
      <c r="U48" s="324"/>
      <c r="V48" s="324"/>
    </row>
    <row r="49" spans="1:22">
      <c r="A49" s="502"/>
      <c r="B49" s="527" t="s">
        <v>553</v>
      </c>
      <c r="C49" s="515" t="s">
        <v>216</v>
      </c>
      <c r="D49" s="525">
        <v>20</v>
      </c>
      <c r="E49" s="570"/>
      <c r="F49" s="573">
        <f t="shared" si="3"/>
        <v>0</v>
      </c>
      <c r="G49" s="320"/>
      <c r="H49" s="321"/>
      <c r="I49" s="322"/>
      <c r="J49" s="321"/>
      <c r="K49" s="380"/>
      <c r="L49" s="323"/>
      <c r="M49" s="323"/>
      <c r="N49" s="323"/>
      <c r="O49" s="323"/>
      <c r="P49" s="323"/>
      <c r="Q49" s="323"/>
      <c r="R49" s="323"/>
      <c r="S49" s="323"/>
      <c r="T49" s="323"/>
      <c r="U49" s="324"/>
      <c r="V49" s="324"/>
    </row>
    <row r="50" spans="1:22">
      <c r="A50" s="502"/>
      <c r="B50" s="527" t="s">
        <v>554</v>
      </c>
      <c r="C50" s="515" t="s">
        <v>216</v>
      </c>
      <c r="D50" s="525">
        <v>20</v>
      </c>
      <c r="E50" s="570"/>
      <c r="F50" s="573">
        <f t="shared" si="3"/>
        <v>0</v>
      </c>
      <c r="G50" s="320"/>
      <c r="H50" s="321"/>
      <c r="I50" s="322"/>
      <c r="J50" s="321"/>
      <c r="K50" s="380"/>
      <c r="L50" s="323"/>
      <c r="M50" s="323"/>
      <c r="N50" s="323"/>
      <c r="O50" s="323"/>
      <c r="P50" s="323"/>
      <c r="Q50" s="323"/>
      <c r="R50" s="323"/>
      <c r="S50" s="323"/>
      <c r="T50" s="323"/>
      <c r="U50" s="324"/>
      <c r="V50" s="324"/>
    </row>
    <row r="51" spans="1:22">
      <c r="A51" s="502"/>
      <c r="B51" s="527" t="s">
        <v>555</v>
      </c>
      <c r="C51" s="515" t="s">
        <v>216</v>
      </c>
      <c r="D51" s="525">
        <v>20</v>
      </c>
      <c r="E51" s="570"/>
      <c r="F51" s="573">
        <f t="shared" si="3"/>
        <v>0</v>
      </c>
      <c r="G51" s="320"/>
      <c r="H51" s="321"/>
      <c r="I51" s="322"/>
      <c r="J51" s="321"/>
      <c r="K51" s="380"/>
      <c r="L51" s="323"/>
      <c r="M51" s="323"/>
      <c r="N51" s="323"/>
      <c r="O51" s="323"/>
      <c r="P51" s="323"/>
      <c r="Q51" s="323"/>
      <c r="R51" s="323"/>
      <c r="S51" s="323"/>
      <c r="T51" s="323"/>
      <c r="U51" s="324"/>
      <c r="V51" s="324"/>
    </row>
    <row r="52" spans="1:22">
      <c r="A52" s="502"/>
      <c r="B52" s="519"/>
      <c r="C52" s="515"/>
      <c r="D52" s="516"/>
      <c r="E52" s="517"/>
      <c r="F52" s="520"/>
      <c r="G52" s="320"/>
      <c r="H52" s="321"/>
      <c r="I52" s="322"/>
      <c r="J52" s="321"/>
      <c r="K52" s="380"/>
      <c r="L52" s="323"/>
      <c r="M52" s="323"/>
      <c r="N52" s="323"/>
      <c r="O52" s="323"/>
      <c r="P52" s="323"/>
      <c r="Q52" s="323"/>
      <c r="R52" s="323"/>
      <c r="S52" s="323"/>
      <c r="T52" s="323"/>
      <c r="U52" s="324"/>
      <c r="V52" s="324"/>
    </row>
    <row r="53" spans="1:22" ht="28.5">
      <c r="A53" s="502">
        <v>5</v>
      </c>
      <c r="B53" s="519" t="s">
        <v>556</v>
      </c>
      <c r="C53" s="515"/>
      <c r="D53" s="516"/>
      <c r="E53" s="517"/>
      <c r="F53" s="520"/>
      <c r="G53" s="320"/>
      <c r="H53" s="321"/>
      <c r="I53" s="322"/>
      <c r="J53" s="321"/>
      <c r="K53" s="380"/>
      <c r="L53" s="323"/>
      <c r="M53" s="323"/>
      <c r="N53" s="323"/>
      <c r="O53" s="323"/>
      <c r="P53" s="323"/>
      <c r="Q53" s="323"/>
      <c r="R53" s="323"/>
      <c r="S53" s="323"/>
      <c r="T53" s="323"/>
      <c r="U53" s="324"/>
      <c r="V53" s="324"/>
    </row>
    <row r="54" spans="1:22">
      <c r="A54" s="502"/>
      <c r="B54" s="519"/>
      <c r="C54" s="515"/>
      <c r="D54" s="516"/>
      <c r="E54" s="517"/>
      <c r="F54" s="520"/>
      <c r="G54" s="320"/>
      <c r="H54" s="321"/>
      <c r="I54" s="322"/>
      <c r="J54" s="321"/>
      <c r="K54" s="380"/>
      <c r="L54" s="323"/>
      <c r="M54" s="323"/>
      <c r="N54" s="323"/>
      <c r="O54" s="323"/>
      <c r="P54" s="323"/>
      <c r="Q54" s="323"/>
      <c r="R54" s="323"/>
      <c r="S54" s="323"/>
      <c r="T54" s="323"/>
      <c r="U54" s="324"/>
      <c r="V54" s="324"/>
    </row>
    <row r="55" spans="1:22">
      <c r="A55" s="502"/>
      <c r="B55" s="528" t="s">
        <v>557</v>
      </c>
      <c r="C55" s="515" t="s">
        <v>216</v>
      </c>
      <c r="D55" s="516">
        <v>10</v>
      </c>
      <c r="E55" s="570"/>
      <c r="F55" s="573">
        <f t="shared" ref="F55:F56" si="4">E55*D55</f>
        <v>0</v>
      </c>
      <c r="G55" s="320"/>
      <c r="H55" s="321"/>
      <c r="I55" s="322"/>
      <c r="J55" s="321"/>
      <c r="K55" s="380"/>
      <c r="L55" s="323"/>
      <c r="M55" s="323"/>
      <c r="N55" s="323"/>
      <c r="O55" s="323"/>
      <c r="P55" s="323"/>
      <c r="Q55" s="323"/>
      <c r="R55" s="323"/>
      <c r="S55" s="323"/>
      <c r="T55" s="323"/>
      <c r="U55" s="324"/>
      <c r="V55" s="324"/>
    </row>
    <row r="56" spans="1:22">
      <c r="A56" s="502"/>
      <c r="B56" s="528" t="s">
        <v>558</v>
      </c>
      <c r="C56" s="515" t="s">
        <v>216</v>
      </c>
      <c r="D56" s="516">
        <v>50</v>
      </c>
      <c r="E56" s="570"/>
      <c r="F56" s="573">
        <f t="shared" si="4"/>
        <v>0</v>
      </c>
      <c r="G56" s="320"/>
      <c r="H56" s="321"/>
      <c r="I56" s="322"/>
      <c r="J56" s="321"/>
      <c r="K56" s="380"/>
      <c r="L56" s="323"/>
      <c r="M56" s="323"/>
      <c r="N56" s="323"/>
      <c r="O56" s="323"/>
      <c r="P56" s="323"/>
      <c r="Q56" s="323"/>
      <c r="R56" s="323"/>
      <c r="S56" s="323"/>
      <c r="T56" s="323"/>
      <c r="U56" s="324"/>
      <c r="V56" s="324"/>
    </row>
    <row r="57" spans="1:22">
      <c r="A57" s="502"/>
      <c r="B57" s="519"/>
      <c r="C57" s="515"/>
      <c r="D57" s="516"/>
      <c r="E57" s="517"/>
      <c r="F57" s="520"/>
      <c r="G57" s="320"/>
      <c r="H57" s="321"/>
      <c r="I57" s="322"/>
      <c r="J57" s="321"/>
      <c r="K57" s="380"/>
      <c r="L57" s="323"/>
      <c r="M57" s="323"/>
      <c r="N57" s="323"/>
      <c r="O57" s="323"/>
      <c r="P57" s="323"/>
      <c r="Q57" s="323"/>
      <c r="R57" s="323"/>
      <c r="S57" s="323"/>
      <c r="T57" s="323"/>
      <c r="U57" s="324"/>
      <c r="V57" s="324"/>
    </row>
    <row r="58" spans="1:22" ht="28.5">
      <c r="A58" s="502">
        <v>6</v>
      </c>
      <c r="B58" s="519" t="s">
        <v>559</v>
      </c>
      <c r="C58" s="529" t="s">
        <v>216</v>
      </c>
      <c r="D58" s="530">
        <v>40</v>
      </c>
      <c r="E58" s="570"/>
      <c r="F58" s="573">
        <f>E58*D58</f>
        <v>0</v>
      </c>
      <c r="G58" s="333"/>
      <c r="H58" s="334"/>
      <c r="I58" s="335"/>
      <c r="J58" s="334"/>
      <c r="K58" s="380"/>
      <c r="L58" s="323"/>
      <c r="M58" s="323"/>
      <c r="N58" s="323"/>
      <c r="O58" s="323"/>
      <c r="P58" s="323"/>
      <c r="Q58" s="323"/>
      <c r="R58" s="323"/>
      <c r="S58" s="323"/>
      <c r="T58" s="323"/>
      <c r="U58" s="324"/>
      <c r="V58" s="324"/>
    </row>
    <row r="59" spans="1:22">
      <c r="A59" s="502"/>
      <c r="B59" s="519"/>
      <c r="C59" s="515"/>
      <c r="D59" s="516"/>
      <c r="E59" s="517"/>
      <c r="F59" s="520"/>
      <c r="G59" s="320"/>
      <c r="H59" s="321"/>
      <c r="I59" s="322"/>
      <c r="J59" s="321"/>
      <c r="K59" s="380"/>
      <c r="L59" s="323"/>
      <c r="M59" s="323"/>
      <c r="N59" s="323"/>
      <c r="O59" s="323"/>
      <c r="P59" s="323"/>
      <c r="Q59" s="323"/>
      <c r="R59" s="323"/>
      <c r="S59" s="323"/>
      <c r="T59" s="323"/>
      <c r="U59" s="324"/>
      <c r="V59" s="324"/>
    </row>
    <row r="60" spans="1:22">
      <c r="A60" s="502">
        <v>7</v>
      </c>
      <c r="B60" s="519" t="s">
        <v>560</v>
      </c>
      <c r="C60" s="515"/>
      <c r="D60" s="516"/>
      <c r="E60" s="517"/>
      <c r="F60" s="520"/>
      <c r="G60" s="320"/>
      <c r="H60" s="321"/>
      <c r="I60" s="322"/>
      <c r="J60" s="321"/>
      <c r="K60" s="380"/>
      <c r="L60" s="323"/>
      <c r="M60" s="323"/>
      <c r="N60" s="323"/>
      <c r="O60" s="323"/>
      <c r="P60" s="323"/>
      <c r="Q60" s="323"/>
      <c r="R60" s="323"/>
      <c r="S60" s="323"/>
      <c r="T60" s="323"/>
      <c r="U60" s="324"/>
      <c r="V60" s="324"/>
    </row>
    <row r="61" spans="1:22" ht="57">
      <c r="A61" s="502"/>
      <c r="B61" s="498" t="s">
        <v>561</v>
      </c>
      <c r="C61" s="529" t="s">
        <v>22</v>
      </c>
      <c r="D61" s="530">
        <v>1</v>
      </c>
      <c r="E61" s="571"/>
      <c r="F61" s="572"/>
      <c r="G61" s="333"/>
      <c r="H61" s="334"/>
      <c r="I61" s="335"/>
      <c r="J61" s="334"/>
      <c r="K61" s="380"/>
      <c r="L61" s="323"/>
      <c r="M61" s="323"/>
      <c r="N61" s="323"/>
      <c r="O61" s="323"/>
      <c r="P61" s="336"/>
      <c r="Q61" s="323"/>
      <c r="R61" s="323"/>
      <c r="S61" s="323"/>
      <c r="T61" s="323"/>
      <c r="U61" s="324"/>
      <c r="V61" s="324"/>
    </row>
    <row r="62" spans="1:22">
      <c r="A62" s="502"/>
      <c r="B62" s="498"/>
      <c r="C62" s="529"/>
      <c r="D62" s="530"/>
      <c r="E62" s="526"/>
      <c r="F62" s="532"/>
      <c r="G62" s="333"/>
      <c r="H62" s="334"/>
      <c r="I62" s="335"/>
      <c r="J62" s="334"/>
      <c r="K62" s="380"/>
      <c r="L62" s="323"/>
      <c r="M62" s="323"/>
      <c r="N62" s="323"/>
      <c r="O62" s="323"/>
      <c r="P62" s="323"/>
      <c r="Q62" s="323"/>
      <c r="R62" s="323"/>
      <c r="S62" s="323"/>
      <c r="T62" s="323"/>
      <c r="U62" s="324"/>
      <c r="V62" s="324"/>
    </row>
    <row r="63" spans="1:22" ht="28.5">
      <c r="A63" s="502"/>
      <c r="B63" s="528" t="s">
        <v>562</v>
      </c>
      <c r="C63" s="529" t="s">
        <v>22</v>
      </c>
      <c r="D63" s="530">
        <v>1</v>
      </c>
      <c r="E63" s="526"/>
      <c r="F63" s="532"/>
      <c r="G63" s="333"/>
      <c r="H63" s="334"/>
      <c r="I63" s="335"/>
      <c r="J63" s="334"/>
      <c r="K63" s="380"/>
      <c r="L63" s="323"/>
      <c r="M63" s="323"/>
      <c r="N63" s="323"/>
      <c r="O63" s="323"/>
      <c r="P63" s="323"/>
      <c r="Q63" s="323"/>
      <c r="R63" s="323"/>
      <c r="S63" s="323"/>
      <c r="T63" s="323"/>
      <c r="U63" s="324"/>
      <c r="V63" s="324"/>
    </row>
    <row r="64" spans="1:22">
      <c r="A64" s="502"/>
      <c r="B64" s="528" t="s">
        <v>563</v>
      </c>
      <c r="C64" s="529" t="s">
        <v>22</v>
      </c>
      <c r="D64" s="530">
        <v>1</v>
      </c>
      <c r="E64" s="526"/>
      <c r="F64" s="532"/>
      <c r="G64" s="333"/>
      <c r="H64" s="334"/>
      <c r="I64" s="335"/>
      <c r="J64" s="334"/>
      <c r="K64" s="380"/>
      <c r="L64" s="323"/>
      <c r="M64" s="323"/>
      <c r="N64" s="323"/>
      <c r="O64" s="323"/>
      <c r="P64" s="323"/>
      <c r="Q64" s="323"/>
      <c r="R64" s="323"/>
      <c r="S64" s="323"/>
      <c r="T64" s="323"/>
      <c r="U64" s="324"/>
      <c r="V64" s="324"/>
    </row>
    <row r="65" spans="1:22" ht="42.75">
      <c r="A65" s="502"/>
      <c r="B65" s="528" t="s">
        <v>564</v>
      </c>
      <c r="C65" s="529" t="s">
        <v>22</v>
      </c>
      <c r="D65" s="530">
        <v>7</v>
      </c>
      <c r="E65" s="526"/>
      <c r="F65" s="532"/>
      <c r="G65" s="333"/>
      <c r="H65" s="334"/>
      <c r="I65" s="335"/>
      <c r="J65" s="334"/>
      <c r="K65" s="380"/>
      <c r="L65" s="323"/>
      <c r="M65" s="323"/>
      <c r="N65" s="323"/>
      <c r="O65" s="323"/>
      <c r="P65" s="323"/>
      <c r="Q65" s="323"/>
      <c r="R65" s="323"/>
      <c r="S65" s="323"/>
      <c r="T65" s="323"/>
      <c r="U65" s="324"/>
      <c r="V65" s="324"/>
    </row>
    <row r="66" spans="1:22" ht="42.75">
      <c r="A66" s="502"/>
      <c r="B66" s="528" t="s">
        <v>565</v>
      </c>
      <c r="C66" s="529" t="s">
        <v>22</v>
      </c>
      <c r="D66" s="530">
        <v>6</v>
      </c>
      <c r="E66" s="526"/>
      <c r="F66" s="532"/>
      <c r="G66" s="333"/>
      <c r="H66" s="334"/>
      <c r="I66" s="335"/>
      <c r="J66" s="334"/>
      <c r="K66" s="380"/>
      <c r="L66" s="323"/>
      <c r="N66" s="323"/>
      <c r="O66" s="323"/>
      <c r="P66" s="323"/>
      <c r="Q66" s="323"/>
      <c r="R66" s="323"/>
      <c r="S66" s="323"/>
      <c r="T66" s="323"/>
      <c r="U66" s="324"/>
      <c r="V66" s="324"/>
    </row>
    <row r="67" spans="1:22" ht="28.5">
      <c r="A67" s="502"/>
      <c r="B67" s="528" t="s">
        <v>566</v>
      </c>
      <c r="C67" s="529" t="s">
        <v>22</v>
      </c>
      <c r="D67" s="530">
        <v>1</v>
      </c>
      <c r="E67" s="526"/>
      <c r="F67" s="532"/>
      <c r="G67" s="333"/>
      <c r="H67" s="334"/>
      <c r="I67" s="335"/>
      <c r="J67" s="334"/>
      <c r="K67" s="380"/>
      <c r="L67" s="323"/>
      <c r="M67" s="323"/>
      <c r="N67" s="323"/>
      <c r="O67" s="323"/>
      <c r="P67" s="323"/>
      <c r="Q67" s="323"/>
      <c r="R67" s="323"/>
      <c r="S67" s="323"/>
      <c r="T67" s="323"/>
      <c r="U67" s="324"/>
      <c r="V67" s="324"/>
    </row>
    <row r="68" spans="1:22">
      <c r="A68" s="502"/>
      <c r="B68" s="533" t="s">
        <v>567</v>
      </c>
      <c r="C68" s="515" t="s">
        <v>18</v>
      </c>
      <c r="D68" s="516">
        <v>1</v>
      </c>
      <c r="E68" s="526"/>
      <c r="F68" s="520"/>
      <c r="G68" s="320"/>
      <c r="H68" s="321"/>
      <c r="I68" s="322"/>
      <c r="J68" s="321"/>
      <c r="K68" s="380"/>
      <c r="L68" s="323"/>
      <c r="M68" s="323"/>
      <c r="N68" s="323"/>
      <c r="O68" s="323"/>
      <c r="P68" s="323"/>
      <c r="Q68" s="323"/>
      <c r="R68" s="323"/>
      <c r="S68" s="323"/>
      <c r="T68" s="323"/>
      <c r="U68" s="324"/>
      <c r="V68" s="324"/>
    </row>
    <row r="69" spans="1:22" ht="28.5">
      <c r="A69" s="502"/>
      <c r="B69" s="528" t="s">
        <v>568</v>
      </c>
      <c r="C69" s="529" t="s">
        <v>22</v>
      </c>
      <c r="D69" s="530">
        <v>60</v>
      </c>
      <c r="E69" s="526"/>
      <c r="F69" s="532"/>
      <c r="G69" s="333"/>
      <c r="H69" s="334"/>
      <c r="I69" s="335"/>
      <c r="J69" s="334"/>
      <c r="K69" s="380"/>
      <c r="L69" s="323"/>
      <c r="M69" s="323"/>
      <c r="N69" s="323"/>
      <c r="O69" s="323"/>
      <c r="P69" s="323"/>
      <c r="Q69" s="323"/>
      <c r="R69" s="323"/>
      <c r="S69" s="323"/>
      <c r="T69" s="323"/>
      <c r="U69" s="324"/>
      <c r="V69" s="324"/>
    </row>
    <row r="70" spans="1:22" ht="57">
      <c r="A70" s="502"/>
      <c r="B70" s="534" t="s">
        <v>569</v>
      </c>
      <c r="C70" s="535" t="s">
        <v>18</v>
      </c>
      <c r="D70" s="505">
        <v>1</v>
      </c>
      <c r="E70" s="536"/>
      <c r="F70" s="507"/>
      <c r="G70" s="320"/>
      <c r="H70" s="321"/>
      <c r="I70" s="322"/>
      <c r="J70" s="321"/>
      <c r="K70" s="380"/>
      <c r="L70" s="323"/>
      <c r="M70" s="323"/>
      <c r="N70" s="323"/>
      <c r="O70" s="323"/>
      <c r="P70" s="323"/>
      <c r="Q70" s="323"/>
      <c r="R70" s="323"/>
      <c r="S70" s="323"/>
      <c r="T70" s="323"/>
      <c r="U70" s="324"/>
      <c r="V70" s="324"/>
    </row>
    <row r="71" spans="1:22">
      <c r="A71" s="502"/>
      <c r="B71" s="537" t="s">
        <v>570</v>
      </c>
      <c r="C71" s="538" t="s">
        <v>18</v>
      </c>
      <c r="D71" s="539">
        <v>1</v>
      </c>
      <c r="E71" s="570"/>
      <c r="F71" s="573">
        <f>E71*D71</f>
        <v>0</v>
      </c>
      <c r="G71" s="320"/>
      <c r="H71" s="321"/>
      <c r="I71" s="322"/>
      <c r="J71" s="321"/>
      <c r="K71" s="380"/>
      <c r="L71" s="323"/>
      <c r="M71" s="323"/>
      <c r="N71" s="323"/>
      <c r="O71" s="323"/>
      <c r="P71" s="323"/>
      <c r="Q71" s="323"/>
      <c r="R71" s="323"/>
      <c r="S71" s="323"/>
      <c r="T71" s="323"/>
      <c r="U71" s="324"/>
      <c r="V71" s="324"/>
    </row>
    <row r="72" spans="1:22">
      <c r="A72" s="502"/>
      <c r="B72" s="519"/>
      <c r="C72" s="540"/>
      <c r="D72" s="516"/>
      <c r="E72" s="517"/>
      <c r="F72" s="520"/>
      <c r="G72" s="320"/>
      <c r="H72" s="321"/>
      <c r="I72" s="322"/>
      <c r="J72" s="321"/>
      <c r="K72" s="380"/>
      <c r="L72" s="323"/>
      <c r="M72" s="323"/>
      <c r="N72" s="323"/>
      <c r="O72" s="323"/>
      <c r="P72" s="323"/>
      <c r="Q72" s="323"/>
      <c r="R72" s="323"/>
      <c r="S72" s="323"/>
      <c r="T72" s="323"/>
      <c r="U72" s="324"/>
      <c r="V72" s="324"/>
    </row>
    <row r="73" spans="1:22">
      <c r="A73" s="502">
        <v>8</v>
      </c>
      <c r="B73" s="519" t="s">
        <v>571</v>
      </c>
      <c r="C73" s="541" t="s">
        <v>18</v>
      </c>
      <c r="D73" s="530">
        <v>1</v>
      </c>
      <c r="E73" s="570"/>
      <c r="F73" s="573">
        <f>E73*D73</f>
        <v>0</v>
      </c>
      <c r="G73" s="333"/>
      <c r="H73" s="334"/>
      <c r="I73" s="335"/>
      <c r="J73" s="334"/>
      <c r="K73" s="380"/>
      <c r="L73" s="323"/>
      <c r="M73" s="323"/>
      <c r="N73" s="323"/>
      <c r="O73" s="323"/>
      <c r="P73" s="323"/>
      <c r="Q73" s="323"/>
      <c r="R73" s="323"/>
      <c r="S73" s="323"/>
      <c r="T73" s="323"/>
      <c r="U73" s="324"/>
      <c r="V73" s="324"/>
    </row>
    <row r="74" spans="1:22">
      <c r="A74" s="502"/>
      <c r="B74" s="519"/>
      <c r="C74" s="541"/>
      <c r="D74" s="530"/>
      <c r="E74" s="531"/>
      <c r="F74" s="532"/>
      <c r="G74" s="333"/>
      <c r="H74" s="334"/>
      <c r="I74" s="335"/>
      <c r="J74" s="334"/>
      <c r="K74" s="380"/>
      <c r="L74" s="323"/>
      <c r="M74" s="323"/>
      <c r="N74" s="323"/>
      <c r="O74" s="323"/>
      <c r="P74" s="323"/>
      <c r="Q74" s="323"/>
      <c r="R74" s="323"/>
      <c r="S74" s="323"/>
      <c r="T74" s="323"/>
      <c r="U74" s="324"/>
      <c r="V74" s="324"/>
    </row>
    <row r="75" spans="1:22">
      <c r="A75" s="502">
        <v>9</v>
      </c>
      <c r="B75" s="519" t="s">
        <v>572</v>
      </c>
      <c r="C75" s="541" t="s">
        <v>18</v>
      </c>
      <c r="D75" s="530">
        <v>3</v>
      </c>
      <c r="E75" s="570"/>
      <c r="F75" s="573">
        <f>E75*D75</f>
        <v>0</v>
      </c>
      <c r="G75" s="333"/>
      <c r="H75" s="334"/>
      <c r="I75" s="335"/>
      <c r="J75" s="334"/>
      <c r="K75" s="380"/>
      <c r="L75" s="323"/>
      <c r="M75" s="323"/>
      <c r="N75" s="323"/>
      <c r="O75" s="323"/>
      <c r="P75" s="323"/>
      <c r="Q75" s="323"/>
      <c r="R75" s="323"/>
      <c r="S75" s="323"/>
      <c r="T75" s="323"/>
      <c r="U75" s="324"/>
      <c r="V75" s="324"/>
    </row>
    <row r="76" spans="1:22">
      <c r="A76" s="502"/>
      <c r="B76" s="519"/>
      <c r="C76" s="541"/>
      <c r="D76" s="530"/>
      <c r="E76" s="531"/>
      <c r="F76" s="532"/>
      <c r="G76" s="333"/>
      <c r="H76" s="334"/>
      <c r="I76" s="335"/>
      <c r="J76" s="334"/>
      <c r="K76" s="380"/>
      <c r="L76" s="323"/>
      <c r="M76" s="323"/>
      <c r="N76" s="323"/>
      <c r="O76" s="323"/>
      <c r="P76" s="323"/>
      <c r="Q76" s="323"/>
      <c r="R76" s="323"/>
      <c r="S76" s="323"/>
      <c r="T76" s="323"/>
      <c r="U76" s="324"/>
      <c r="V76" s="324"/>
    </row>
    <row r="77" spans="1:22">
      <c r="A77" s="502">
        <v>10</v>
      </c>
      <c r="B77" s="519" t="s">
        <v>573</v>
      </c>
      <c r="C77" s="541" t="s">
        <v>18</v>
      </c>
      <c r="D77" s="530">
        <v>2</v>
      </c>
      <c r="E77" s="570"/>
      <c r="F77" s="573">
        <f>E77*D77</f>
        <v>0</v>
      </c>
      <c r="G77" s="333"/>
      <c r="H77" s="334"/>
      <c r="I77" s="335"/>
      <c r="J77" s="334"/>
      <c r="K77" s="380"/>
      <c r="L77" s="323"/>
      <c r="M77" s="323"/>
      <c r="N77" s="323"/>
      <c r="O77" s="323"/>
      <c r="P77" s="323"/>
      <c r="Q77" s="323"/>
      <c r="R77" s="323"/>
      <c r="S77" s="323"/>
      <c r="T77" s="323"/>
      <c r="U77" s="324"/>
      <c r="V77" s="324"/>
    </row>
    <row r="78" spans="1:22">
      <c r="A78" s="502"/>
      <c r="B78" s="519"/>
      <c r="C78" s="541"/>
      <c r="D78" s="530"/>
      <c r="E78" s="531"/>
      <c r="F78" s="532"/>
      <c r="G78" s="333"/>
      <c r="H78" s="334"/>
      <c r="I78" s="335"/>
      <c r="J78" s="334"/>
      <c r="K78" s="380"/>
      <c r="L78" s="323"/>
      <c r="M78" s="323"/>
      <c r="N78" s="323"/>
      <c r="O78" s="323"/>
      <c r="P78" s="323"/>
      <c r="Q78" s="323"/>
      <c r="R78" s="323"/>
      <c r="S78" s="323"/>
      <c r="T78" s="323"/>
      <c r="U78" s="324"/>
      <c r="V78" s="324"/>
    </row>
    <row r="79" spans="1:22" ht="28.5">
      <c r="A79" s="502">
        <v>11</v>
      </c>
      <c r="B79" s="519" t="s">
        <v>574</v>
      </c>
      <c r="C79" s="541" t="s">
        <v>18</v>
      </c>
      <c r="D79" s="530">
        <v>3</v>
      </c>
      <c r="E79" s="570"/>
      <c r="F79" s="573">
        <f>E79*D79</f>
        <v>0</v>
      </c>
      <c r="G79" s="333"/>
      <c r="H79" s="334"/>
      <c r="I79" s="335"/>
      <c r="J79" s="334"/>
      <c r="K79" s="380"/>
      <c r="L79" s="323"/>
      <c r="M79" s="323"/>
      <c r="N79" s="323"/>
      <c r="O79" s="323"/>
      <c r="P79" s="323"/>
      <c r="Q79" s="323"/>
      <c r="R79" s="323"/>
      <c r="S79" s="323"/>
      <c r="T79" s="323"/>
      <c r="U79" s="324"/>
      <c r="V79" s="324"/>
    </row>
    <row r="80" spans="1:22">
      <c r="A80" s="502"/>
      <c r="B80" s="519"/>
      <c r="C80" s="541"/>
      <c r="D80" s="530"/>
      <c r="E80" s="531"/>
      <c r="F80" s="532"/>
      <c r="G80" s="333"/>
      <c r="H80" s="334"/>
      <c r="I80" s="335"/>
      <c r="J80" s="334"/>
      <c r="K80" s="380"/>
      <c r="L80" s="323"/>
      <c r="M80" s="323"/>
      <c r="N80" s="323"/>
      <c r="O80" s="323"/>
      <c r="P80" s="323"/>
      <c r="Q80" s="323"/>
      <c r="R80" s="323"/>
      <c r="S80" s="323"/>
      <c r="T80" s="323"/>
      <c r="U80" s="324"/>
      <c r="V80" s="324"/>
    </row>
    <row r="81" spans="1:22">
      <c r="A81" s="502">
        <v>12</v>
      </c>
      <c r="B81" s="519" t="s">
        <v>575</v>
      </c>
      <c r="C81" s="541" t="s">
        <v>18</v>
      </c>
      <c r="D81" s="530">
        <v>2</v>
      </c>
      <c r="E81" s="570"/>
      <c r="F81" s="573">
        <f>E81*D81</f>
        <v>0</v>
      </c>
      <c r="G81" s="333"/>
      <c r="H81" s="334"/>
      <c r="I81" s="335"/>
      <c r="J81" s="334"/>
      <c r="K81" s="380"/>
      <c r="L81" s="323"/>
      <c r="M81" s="323"/>
      <c r="N81" s="323"/>
      <c r="O81" s="323"/>
      <c r="P81" s="323"/>
      <c r="Q81" s="323"/>
      <c r="R81" s="323"/>
      <c r="S81" s="323"/>
      <c r="T81" s="323"/>
      <c r="U81" s="324"/>
      <c r="V81" s="324"/>
    </row>
    <row r="82" spans="1:22">
      <c r="A82" s="502"/>
      <c r="B82" s="519"/>
      <c r="C82" s="541"/>
      <c r="D82" s="530"/>
      <c r="E82" s="531"/>
      <c r="F82" s="532"/>
      <c r="G82" s="333"/>
      <c r="H82" s="334"/>
      <c r="I82" s="335"/>
      <c r="J82" s="334"/>
      <c r="K82" s="380"/>
      <c r="L82" s="323"/>
      <c r="M82" s="323"/>
      <c r="N82" s="323"/>
      <c r="O82" s="323"/>
      <c r="P82" s="323"/>
      <c r="Q82" s="323"/>
      <c r="R82" s="323"/>
      <c r="S82" s="323"/>
      <c r="T82" s="323"/>
      <c r="U82" s="324"/>
      <c r="V82" s="324"/>
    </row>
    <row r="83" spans="1:22">
      <c r="A83" s="502">
        <v>13</v>
      </c>
      <c r="B83" s="519" t="s">
        <v>576</v>
      </c>
      <c r="C83" s="541" t="s">
        <v>18</v>
      </c>
      <c r="D83" s="530">
        <v>1</v>
      </c>
      <c r="E83" s="570"/>
      <c r="F83" s="573">
        <f>E83*D83</f>
        <v>0</v>
      </c>
      <c r="G83" s="333"/>
      <c r="H83" s="334"/>
      <c r="I83" s="335"/>
      <c r="J83" s="334"/>
      <c r="K83" s="380"/>
      <c r="L83" s="323"/>
      <c r="M83" s="323"/>
      <c r="N83" s="323"/>
      <c r="O83" s="323"/>
      <c r="P83" s="323"/>
      <c r="Q83" s="323"/>
      <c r="R83" s="323"/>
      <c r="S83" s="323"/>
      <c r="T83" s="323"/>
      <c r="U83" s="324"/>
      <c r="V83" s="324"/>
    </row>
    <row r="84" spans="1:22">
      <c r="A84" s="502"/>
      <c r="B84" s="519"/>
      <c r="C84" s="541"/>
      <c r="D84" s="530"/>
      <c r="E84" s="531"/>
      <c r="F84" s="532"/>
      <c r="G84" s="333"/>
      <c r="H84" s="334"/>
      <c r="I84" s="335"/>
      <c r="J84" s="334"/>
      <c r="K84" s="380"/>
      <c r="L84" s="323"/>
      <c r="M84" s="323"/>
      <c r="N84" s="323"/>
      <c r="O84" s="323"/>
      <c r="P84" s="323"/>
      <c r="Q84" s="323"/>
      <c r="R84" s="323"/>
      <c r="S84" s="323"/>
      <c r="T84" s="323"/>
      <c r="U84" s="324"/>
      <c r="V84" s="324"/>
    </row>
    <row r="85" spans="1:22" ht="28.5">
      <c r="A85" s="502">
        <v>14</v>
      </c>
      <c r="B85" s="519" t="s">
        <v>577</v>
      </c>
      <c r="C85" s="541" t="s">
        <v>18</v>
      </c>
      <c r="D85" s="530">
        <v>2</v>
      </c>
      <c r="E85" s="570"/>
      <c r="F85" s="573">
        <f>E85*D85</f>
        <v>0</v>
      </c>
      <c r="G85" s="333"/>
      <c r="H85" s="334"/>
      <c r="I85" s="335"/>
      <c r="J85" s="334"/>
      <c r="K85" s="380"/>
      <c r="L85" s="323"/>
      <c r="M85" s="323"/>
      <c r="N85" s="323"/>
      <c r="O85" s="323"/>
      <c r="P85" s="323"/>
      <c r="Q85" s="323"/>
      <c r="R85" s="323"/>
      <c r="S85" s="323"/>
      <c r="T85" s="323"/>
      <c r="U85" s="324"/>
      <c r="V85" s="324"/>
    </row>
    <row r="86" spans="1:22">
      <c r="A86" s="502"/>
      <c r="B86" s="519"/>
      <c r="C86" s="541"/>
      <c r="D86" s="542"/>
      <c r="E86" s="543"/>
      <c r="F86" s="532"/>
      <c r="G86" s="333"/>
      <c r="H86" s="334"/>
      <c r="I86" s="335"/>
      <c r="J86" s="334"/>
      <c r="K86" s="380"/>
      <c r="L86" s="323"/>
      <c r="M86" s="323"/>
      <c r="N86" s="323"/>
      <c r="O86" s="323"/>
      <c r="P86" s="323"/>
      <c r="Q86" s="323"/>
      <c r="R86" s="323"/>
      <c r="S86" s="323"/>
      <c r="T86" s="323"/>
      <c r="U86" s="324"/>
      <c r="V86" s="324"/>
    </row>
    <row r="87" spans="1:22" ht="57">
      <c r="A87" s="502">
        <v>15</v>
      </c>
      <c r="B87" s="528" t="s">
        <v>578</v>
      </c>
      <c r="C87" s="522"/>
      <c r="D87" s="522"/>
      <c r="E87" s="522"/>
      <c r="F87" s="523"/>
      <c r="G87" s="254"/>
      <c r="H87" s="253"/>
      <c r="K87" s="380"/>
      <c r="L87" s="323"/>
      <c r="M87" s="323"/>
      <c r="N87" s="323"/>
      <c r="O87" s="323"/>
      <c r="P87" s="323"/>
      <c r="Q87" s="323"/>
      <c r="R87" s="323"/>
      <c r="S87" s="323"/>
      <c r="T87" s="323"/>
      <c r="U87" s="324"/>
      <c r="V87" s="324"/>
    </row>
    <row r="88" spans="1:22">
      <c r="A88" s="502"/>
      <c r="B88" s="528" t="s">
        <v>579</v>
      </c>
      <c r="C88" s="541" t="s">
        <v>216</v>
      </c>
      <c r="D88" s="530">
        <v>60</v>
      </c>
      <c r="E88" s="570"/>
      <c r="F88" s="573">
        <f>E88*D88</f>
        <v>0</v>
      </c>
      <c r="G88" s="333"/>
      <c r="H88" s="334"/>
      <c r="I88" s="335"/>
      <c r="J88" s="334"/>
      <c r="K88" s="380"/>
      <c r="L88" s="323"/>
      <c r="M88" s="323"/>
      <c r="N88" s="323"/>
      <c r="O88" s="323"/>
      <c r="P88" s="323"/>
      <c r="Q88" s="323"/>
      <c r="R88" s="323"/>
      <c r="S88" s="323"/>
      <c r="T88" s="323"/>
      <c r="U88" s="324"/>
      <c r="V88" s="324"/>
    </row>
    <row r="89" spans="1:22">
      <c r="A89" s="502"/>
      <c r="B89" s="528"/>
      <c r="C89" s="540"/>
      <c r="D89" s="516"/>
      <c r="E89" s="517"/>
      <c r="F89" s="520"/>
      <c r="G89" s="320"/>
      <c r="H89" s="321"/>
      <c r="I89" s="322"/>
      <c r="J89" s="321"/>
      <c r="K89" s="380"/>
      <c r="L89" s="323"/>
      <c r="M89" s="323"/>
      <c r="N89" s="323"/>
      <c r="O89" s="323"/>
      <c r="P89" s="323"/>
      <c r="Q89" s="323"/>
      <c r="R89" s="323"/>
      <c r="S89" s="323"/>
      <c r="T89" s="323"/>
      <c r="U89" s="324"/>
      <c r="V89" s="324"/>
    </row>
    <row r="90" spans="1:22" ht="28.5">
      <c r="A90" s="502">
        <v>16</v>
      </c>
      <c r="B90" s="528" t="s">
        <v>580</v>
      </c>
      <c r="C90" s="541" t="s">
        <v>18</v>
      </c>
      <c r="D90" s="530">
        <v>1</v>
      </c>
      <c r="E90" s="570"/>
      <c r="F90" s="573">
        <f>E90*D90</f>
        <v>0</v>
      </c>
      <c r="G90" s="333"/>
      <c r="H90" s="334"/>
      <c r="I90" s="335"/>
      <c r="J90" s="334"/>
      <c r="K90" s="380"/>
      <c r="L90" s="323"/>
      <c r="M90" s="323"/>
      <c r="N90" s="323"/>
      <c r="O90" s="323"/>
      <c r="P90" s="323"/>
      <c r="Q90" s="323"/>
      <c r="R90" s="323"/>
      <c r="S90" s="323"/>
      <c r="T90" s="323"/>
      <c r="U90" s="324"/>
      <c r="V90" s="324"/>
    </row>
    <row r="91" spans="1:22" s="598" customFormat="1" ht="16.5">
      <c r="A91" s="589" t="str">
        <f>A24</f>
        <v>1.1</v>
      </c>
      <c r="B91" s="590" t="str">
        <f>B24</f>
        <v>ELEKTROINSTALACIJE</v>
      </c>
      <c r="C91" s="599" t="s">
        <v>581</v>
      </c>
      <c r="D91" s="591"/>
      <c r="E91" s="591"/>
      <c r="F91" s="592">
        <f>SUM(F27:F90)</f>
        <v>0</v>
      </c>
      <c r="G91" s="593"/>
      <c r="H91" s="594"/>
      <c r="I91" s="595"/>
      <c r="J91" s="594"/>
      <c r="K91" s="596"/>
      <c r="L91" s="597"/>
    </row>
    <row r="92" spans="1:22">
      <c r="A92" s="484"/>
      <c r="B92" s="544"/>
      <c r="C92" s="545"/>
      <c r="D92" s="546"/>
      <c r="E92" s="546"/>
      <c r="F92" s="518"/>
      <c r="G92" s="325"/>
      <c r="H92" s="321"/>
      <c r="I92" s="326"/>
      <c r="J92" s="321"/>
      <c r="L92" s="323"/>
    </row>
    <row r="93" spans="1:22" s="341" customFormat="1" ht="18">
      <c r="A93" s="547" t="s">
        <v>534</v>
      </c>
      <c r="B93" s="578" t="s">
        <v>582</v>
      </c>
      <c r="C93" s="547"/>
      <c r="D93" s="547"/>
      <c r="E93" s="547"/>
      <c r="F93" s="547"/>
      <c r="G93" s="337"/>
      <c r="H93" s="338"/>
      <c r="I93" s="339"/>
      <c r="J93" s="381"/>
      <c r="K93" s="382"/>
      <c r="L93" s="323"/>
    </row>
    <row r="94" spans="1:22">
      <c r="A94" s="502"/>
      <c r="B94" s="503"/>
      <c r="C94" s="540"/>
      <c r="D94" s="548"/>
      <c r="E94" s="577"/>
      <c r="F94" s="518"/>
      <c r="G94" s="320"/>
      <c r="H94" s="321"/>
      <c r="I94" s="322"/>
      <c r="J94" s="321"/>
      <c r="K94" s="380"/>
      <c r="L94" s="323"/>
      <c r="M94" s="323"/>
      <c r="N94" s="323"/>
      <c r="O94" s="323"/>
      <c r="P94" s="323"/>
      <c r="Q94" s="323"/>
      <c r="R94" s="323"/>
      <c r="S94" s="323"/>
      <c r="T94" s="323"/>
      <c r="U94" s="324"/>
      <c r="V94" s="324"/>
    </row>
    <row r="95" spans="1:22" ht="28.5">
      <c r="A95" s="502">
        <v>1</v>
      </c>
      <c r="B95" s="528" t="s">
        <v>583</v>
      </c>
      <c r="C95" s="541" t="s">
        <v>216</v>
      </c>
      <c r="D95" s="542">
        <v>200</v>
      </c>
      <c r="E95" s="530"/>
      <c r="F95" s="573">
        <f>E95*D95</f>
        <v>0</v>
      </c>
      <c r="G95" s="333"/>
      <c r="H95" s="334"/>
      <c r="I95" s="335"/>
      <c r="J95" s="334"/>
      <c r="K95" s="380"/>
      <c r="L95" s="323"/>
      <c r="M95" s="323"/>
      <c r="N95" s="323"/>
      <c r="O95" s="323"/>
      <c r="P95" s="323"/>
      <c r="Q95" s="323"/>
      <c r="R95" s="323"/>
      <c r="S95" s="323"/>
      <c r="T95" s="323"/>
      <c r="U95" s="324"/>
      <c r="V95" s="324"/>
    </row>
    <row r="96" spans="1:22">
      <c r="A96" s="502"/>
      <c r="B96" s="528"/>
      <c r="C96" s="540"/>
      <c r="D96" s="548"/>
      <c r="E96" s="549"/>
      <c r="F96" s="520"/>
      <c r="G96" s="320"/>
      <c r="H96" s="321"/>
      <c r="I96" s="322"/>
      <c r="J96" s="321"/>
      <c r="K96" s="380"/>
      <c r="L96" s="323"/>
      <c r="M96" s="323"/>
      <c r="N96" s="323"/>
      <c r="O96" s="323"/>
      <c r="P96" s="323"/>
      <c r="Q96" s="323"/>
      <c r="R96" s="323"/>
      <c r="S96" s="323"/>
      <c r="T96" s="323"/>
      <c r="U96" s="324"/>
      <c r="V96" s="324"/>
    </row>
    <row r="97" spans="1:22">
      <c r="A97" s="502">
        <v>2</v>
      </c>
      <c r="B97" s="519" t="s">
        <v>584</v>
      </c>
      <c r="C97" s="540" t="s">
        <v>216</v>
      </c>
      <c r="D97" s="548">
        <v>200</v>
      </c>
      <c r="E97" s="530"/>
      <c r="F97" s="573">
        <f>E97*D97</f>
        <v>0</v>
      </c>
      <c r="G97" s="320"/>
      <c r="H97" s="321"/>
      <c r="I97" s="322"/>
      <c r="J97" s="321"/>
      <c r="K97" s="380"/>
      <c r="L97" s="323"/>
      <c r="M97" s="323"/>
      <c r="N97" s="323"/>
      <c r="O97" s="323"/>
      <c r="P97" s="323"/>
      <c r="Q97" s="323"/>
      <c r="R97" s="323"/>
      <c r="S97" s="323"/>
      <c r="T97" s="323"/>
      <c r="U97" s="324"/>
      <c r="V97" s="324"/>
    </row>
    <row r="98" spans="1:22">
      <c r="A98" s="502"/>
      <c r="B98" s="519"/>
      <c r="C98" s="504"/>
      <c r="D98" s="550"/>
      <c r="E98" s="551"/>
      <c r="F98" s="520"/>
      <c r="G98" s="320"/>
      <c r="H98" s="321"/>
      <c r="I98" s="322"/>
      <c r="J98" s="321"/>
      <c r="K98" s="380"/>
      <c r="L98" s="323"/>
      <c r="M98" s="323"/>
      <c r="N98" s="323"/>
      <c r="O98" s="323"/>
      <c r="P98" s="323"/>
      <c r="Q98" s="323"/>
      <c r="R98" s="323"/>
      <c r="S98" s="323"/>
      <c r="T98" s="323"/>
      <c r="U98" s="324"/>
      <c r="V98" s="324"/>
    </row>
    <row r="99" spans="1:22">
      <c r="A99" s="589" t="str">
        <f>A93</f>
        <v>1.2</v>
      </c>
      <c r="B99" s="590" t="str">
        <f>B93</f>
        <v>KOMUNIKACIJSKE INSTALACIJE:</v>
      </c>
      <c r="C99" s="599" t="s">
        <v>581</v>
      </c>
      <c r="D99" s="575"/>
      <c r="E99" s="552"/>
      <c r="F99" s="574">
        <f>SUM(F95:F97)</f>
        <v>0</v>
      </c>
      <c r="G99" s="325"/>
      <c r="H99" s="321"/>
      <c r="I99" s="326"/>
      <c r="J99" s="321"/>
      <c r="L99" s="323"/>
    </row>
    <row r="100" spans="1:22">
      <c r="A100" s="484"/>
      <c r="B100" s="544"/>
      <c r="C100" s="545"/>
      <c r="D100" s="546"/>
      <c r="E100" s="546"/>
      <c r="F100" s="553"/>
      <c r="G100" s="325"/>
      <c r="H100" s="321"/>
      <c r="I100" s="326"/>
      <c r="J100" s="321"/>
      <c r="L100" s="323"/>
    </row>
    <row r="101" spans="1:22" s="341" customFormat="1" ht="18">
      <c r="A101" s="547" t="s">
        <v>535</v>
      </c>
      <c r="B101" s="508" t="s">
        <v>585</v>
      </c>
      <c r="C101" s="547"/>
      <c r="D101" s="547"/>
      <c r="E101" s="547"/>
      <c r="F101" s="547"/>
      <c r="G101" s="337"/>
      <c r="H101" s="338"/>
      <c r="I101" s="339"/>
      <c r="J101" s="381"/>
      <c r="K101" s="382"/>
      <c r="L101" s="323"/>
    </row>
    <row r="102" spans="1:22">
      <c r="A102" s="502"/>
      <c r="B102" s="554"/>
      <c r="C102" s="541"/>
      <c r="D102" s="542"/>
      <c r="E102" s="576"/>
      <c r="F102" s="532"/>
      <c r="G102" s="333"/>
      <c r="H102" s="334"/>
      <c r="I102" s="335"/>
      <c r="J102" s="334"/>
      <c r="K102" s="380"/>
      <c r="L102" s="323"/>
      <c r="M102" s="323"/>
      <c r="N102" s="323"/>
      <c r="O102" s="323"/>
      <c r="P102" s="323"/>
      <c r="Q102" s="323"/>
      <c r="R102" s="323"/>
      <c r="S102" s="323"/>
      <c r="T102" s="323"/>
      <c r="U102" s="324"/>
      <c r="V102" s="324"/>
    </row>
    <row r="103" spans="1:22" ht="42.75">
      <c r="A103" s="502">
        <v>1</v>
      </c>
      <c r="B103" s="555" t="s">
        <v>586</v>
      </c>
      <c r="C103" s="541" t="s">
        <v>216</v>
      </c>
      <c r="D103" s="542">
        <v>50</v>
      </c>
      <c r="E103" s="530"/>
      <c r="F103" s="573">
        <f>E103*D103</f>
        <v>0</v>
      </c>
      <c r="G103" s="333"/>
      <c r="H103" s="334"/>
      <c r="I103" s="335"/>
      <c r="J103" s="334"/>
      <c r="K103" s="380"/>
      <c r="L103" s="323"/>
      <c r="M103" s="323"/>
      <c r="N103" s="323"/>
      <c r="O103" s="323"/>
      <c r="P103" s="323"/>
      <c r="Q103" s="323"/>
      <c r="R103" s="323"/>
      <c r="S103" s="323"/>
      <c r="T103" s="323"/>
      <c r="U103" s="324"/>
      <c r="V103" s="324"/>
    </row>
    <row r="104" spans="1:22">
      <c r="A104" s="502"/>
      <c r="B104" s="554"/>
      <c r="C104" s="541"/>
      <c r="D104" s="542"/>
      <c r="E104" s="543"/>
      <c r="F104" s="532"/>
      <c r="G104" s="333"/>
      <c r="H104" s="334"/>
      <c r="I104" s="335"/>
      <c r="J104" s="334"/>
      <c r="K104" s="380"/>
      <c r="L104" s="323"/>
      <c r="M104" s="323"/>
      <c r="N104" s="323"/>
      <c r="O104" s="323"/>
      <c r="P104" s="323"/>
      <c r="Q104" s="323"/>
      <c r="R104" s="323"/>
      <c r="S104" s="323"/>
      <c r="T104" s="323"/>
      <c r="U104" s="324"/>
      <c r="V104" s="324"/>
    </row>
    <row r="105" spans="1:22" ht="28.5">
      <c r="A105" s="502">
        <v>2</v>
      </c>
      <c r="B105" s="554" t="s">
        <v>587</v>
      </c>
      <c r="C105" s="541" t="s">
        <v>22</v>
      </c>
      <c r="D105" s="542">
        <v>11</v>
      </c>
      <c r="E105" s="530"/>
      <c r="F105" s="573">
        <f>E105*D105</f>
        <v>0</v>
      </c>
      <c r="G105" s="333"/>
      <c r="H105" s="334"/>
      <c r="I105" s="335"/>
      <c r="J105" s="334"/>
      <c r="K105" s="380"/>
      <c r="L105" s="323"/>
      <c r="M105" s="323"/>
      <c r="N105" s="323"/>
      <c r="O105" s="323"/>
      <c r="P105" s="323"/>
      <c r="Q105" s="323"/>
      <c r="R105" s="323"/>
      <c r="S105" s="323"/>
      <c r="T105" s="323"/>
      <c r="U105" s="324"/>
      <c r="V105" s="324"/>
    </row>
    <row r="106" spans="1:22">
      <c r="A106" s="502"/>
      <c r="B106" s="554"/>
      <c r="C106" s="541"/>
      <c r="D106" s="542"/>
      <c r="E106" s="543"/>
      <c r="F106" s="532"/>
      <c r="G106" s="333"/>
      <c r="H106" s="334"/>
      <c r="I106" s="335"/>
      <c r="J106" s="334"/>
      <c r="K106" s="380"/>
      <c r="L106" s="323"/>
      <c r="M106" s="323"/>
      <c r="N106" s="323"/>
      <c r="O106" s="323"/>
      <c r="P106" s="323"/>
      <c r="Q106" s="323"/>
      <c r="R106" s="323"/>
      <c r="S106" s="323"/>
      <c r="T106" s="323"/>
      <c r="U106" s="324"/>
      <c r="V106" s="324"/>
    </row>
    <row r="107" spans="1:22" ht="42.75">
      <c r="A107" s="502">
        <v>3</v>
      </c>
      <c r="B107" s="554" t="s">
        <v>588</v>
      </c>
      <c r="C107" s="541" t="s">
        <v>22</v>
      </c>
      <c r="D107" s="542">
        <v>20</v>
      </c>
      <c r="E107" s="530"/>
      <c r="F107" s="573">
        <f>E107*D107</f>
        <v>0</v>
      </c>
      <c r="G107" s="333"/>
      <c r="H107" s="334"/>
      <c r="I107" s="335"/>
      <c r="J107" s="334"/>
      <c r="K107" s="380"/>
      <c r="L107" s="323"/>
      <c r="M107" s="323"/>
      <c r="N107" s="323"/>
      <c r="O107" s="323"/>
      <c r="P107" s="323"/>
      <c r="Q107" s="323"/>
      <c r="R107" s="323"/>
      <c r="S107" s="323"/>
      <c r="T107" s="323"/>
      <c r="U107" s="324"/>
      <c r="V107" s="324"/>
    </row>
    <row r="108" spans="1:22">
      <c r="A108" s="502"/>
      <c r="B108" s="554"/>
      <c r="C108" s="541"/>
      <c r="D108" s="542"/>
      <c r="E108" s="543"/>
      <c r="F108" s="532"/>
      <c r="G108" s="333"/>
      <c r="H108" s="334"/>
      <c r="I108" s="335"/>
      <c r="J108" s="334"/>
      <c r="K108" s="380"/>
      <c r="L108" s="323"/>
      <c r="M108" s="323"/>
      <c r="N108" s="323"/>
      <c r="O108" s="323"/>
      <c r="P108" s="323"/>
      <c r="Q108" s="323"/>
      <c r="R108" s="323"/>
      <c r="S108" s="323"/>
      <c r="T108" s="323"/>
      <c r="U108" s="324"/>
      <c r="V108" s="324"/>
    </row>
    <row r="109" spans="1:22" ht="42.75">
      <c r="A109" s="502">
        <v>4</v>
      </c>
      <c r="B109" s="556" t="s">
        <v>589</v>
      </c>
      <c r="C109" s="541" t="s">
        <v>18</v>
      </c>
      <c r="D109" s="542">
        <v>1</v>
      </c>
      <c r="E109" s="530"/>
      <c r="F109" s="573">
        <f>E109*D109</f>
        <v>0</v>
      </c>
      <c r="G109" s="333"/>
      <c r="H109" s="334"/>
      <c r="I109" s="335"/>
      <c r="J109" s="334"/>
      <c r="K109" s="380"/>
      <c r="L109" s="323"/>
      <c r="M109" s="323"/>
      <c r="N109" s="323"/>
      <c r="O109" s="323"/>
      <c r="P109" s="323"/>
      <c r="Q109" s="323"/>
      <c r="R109" s="323"/>
      <c r="S109" s="323"/>
      <c r="T109" s="323"/>
      <c r="U109" s="324"/>
      <c r="V109" s="324"/>
    </row>
    <row r="110" spans="1:22">
      <c r="A110" s="502"/>
      <c r="B110" s="557"/>
      <c r="C110" s="504"/>
      <c r="D110" s="550"/>
      <c r="E110" s="551"/>
      <c r="F110" s="520"/>
      <c r="G110" s="320"/>
      <c r="H110" s="321"/>
      <c r="I110" s="322"/>
      <c r="J110" s="321"/>
      <c r="K110" s="380"/>
      <c r="L110" s="323"/>
      <c r="M110" s="323"/>
      <c r="N110" s="323"/>
      <c r="O110" s="323"/>
      <c r="P110" s="323"/>
      <c r="Q110" s="323"/>
      <c r="R110" s="323"/>
      <c r="S110" s="323"/>
      <c r="T110" s="323"/>
      <c r="U110" s="324"/>
      <c r="V110" s="324"/>
    </row>
    <row r="111" spans="1:22">
      <c r="A111" s="589" t="str">
        <f>A101</f>
        <v>1.3</v>
      </c>
      <c r="B111" s="590" t="str">
        <f>B101</f>
        <v>STRELOVODNE NAPELJAVE IN OZEMLJITVE:</v>
      </c>
      <c r="C111" s="599" t="s">
        <v>581</v>
      </c>
      <c r="D111" s="575"/>
      <c r="E111" s="552"/>
      <c r="F111" s="574">
        <f>SUM(F102:F110)</f>
        <v>0</v>
      </c>
      <c r="G111" s="325"/>
      <c r="H111" s="321"/>
      <c r="I111" s="326"/>
      <c r="J111" s="321"/>
      <c r="L111" s="323"/>
    </row>
    <row r="112" spans="1:22">
      <c r="A112" s="484"/>
      <c r="B112" s="558"/>
      <c r="C112" s="545"/>
      <c r="D112" s="546"/>
      <c r="E112" s="546"/>
      <c r="F112" s="518"/>
      <c r="G112" s="325"/>
      <c r="H112" s="321"/>
      <c r="I112" s="326"/>
      <c r="J112" s="321"/>
      <c r="L112" s="323"/>
    </row>
    <row r="113" spans="1:22" s="341" customFormat="1" ht="18">
      <c r="A113" s="547" t="s">
        <v>536</v>
      </c>
      <c r="B113" s="508" t="s">
        <v>590</v>
      </c>
      <c r="C113" s="547"/>
      <c r="D113" s="547"/>
      <c r="E113" s="547"/>
      <c r="F113" s="547"/>
      <c r="G113" s="337"/>
      <c r="H113" s="338"/>
      <c r="I113" s="339"/>
      <c r="J113" s="381"/>
      <c r="K113" s="382"/>
    </row>
    <row r="114" spans="1:22">
      <c r="A114" s="559"/>
      <c r="B114" s="560"/>
      <c r="C114" s="561"/>
      <c r="D114" s="562"/>
      <c r="E114" s="579"/>
      <c r="F114" s="520"/>
      <c r="G114" s="325"/>
      <c r="H114" s="321"/>
      <c r="I114" s="326"/>
      <c r="J114" s="321"/>
      <c r="M114" s="341"/>
    </row>
    <row r="115" spans="1:22" s="318" customFormat="1">
      <c r="A115" s="564"/>
      <c r="B115" s="565"/>
      <c r="C115" s="566"/>
      <c r="D115" s="562"/>
      <c r="E115" s="563"/>
      <c r="F115" s="567"/>
      <c r="G115" s="315"/>
      <c r="H115" s="316"/>
      <c r="I115" s="317"/>
      <c r="J115" s="316"/>
      <c r="K115" s="379"/>
      <c r="M115" s="341"/>
    </row>
    <row r="116" spans="1:22" ht="99.75">
      <c r="A116" s="502">
        <v>1</v>
      </c>
      <c r="B116" s="568" t="s">
        <v>591</v>
      </c>
      <c r="C116" s="541" t="s">
        <v>18</v>
      </c>
      <c r="D116" s="542">
        <v>1</v>
      </c>
      <c r="E116" s="530"/>
      <c r="F116" s="573">
        <f>E116*D116</f>
        <v>0</v>
      </c>
      <c r="G116" s="333"/>
      <c r="H116" s="334"/>
      <c r="I116" s="335"/>
      <c r="J116" s="334"/>
      <c r="K116" s="380"/>
      <c r="L116" s="323"/>
      <c r="M116" s="341"/>
      <c r="N116" s="323"/>
      <c r="O116" s="323"/>
      <c r="P116" s="323"/>
      <c r="Q116" s="323"/>
      <c r="R116" s="323"/>
      <c r="S116" s="323"/>
      <c r="T116" s="323"/>
      <c r="U116" s="324"/>
      <c r="V116" s="324"/>
    </row>
    <row r="117" spans="1:22">
      <c r="A117" s="502" t="str">
        <f>IF(C116="",MAX(A$8:$B116)+1,"")</f>
        <v/>
      </c>
      <c r="B117" s="568"/>
      <c r="C117" s="541"/>
      <c r="D117" s="542"/>
      <c r="E117" s="543"/>
      <c r="F117" s="532"/>
      <c r="G117" s="333"/>
      <c r="H117" s="334"/>
      <c r="I117" s="335"/>
      <c r="J117" s="334"/>
      <c r="K117" s="380"/>
      <c r="L117" s="323"/>
      <c r="M117" s="341"/>
      <c r="N117" s="323"/>
      <c r="O117" s="323"/>
      <c r="P117" s="323"/>
      <c r="Q117" s="323"/>
      <c r="R117" s="323"/>
      <c r="S117" s="323"/>
      <c r="T117" s="323"/>
      <c r="U117" s="324"/>
      <c r="V117" s="324"/>
    </row>
    <row r="118" spans="1:22" ht="42.75">
      <c r="A118" s="502">
        <v>2</v>
      </c>
      <c r="B118" s="568" t="s">
        <v>592</v>
      </c>
      <c r="C118" s="541" t="s">
        <v>18</v>
      </c>
      <c r="D118" s="542">
        <v>1</v>
      </c>
      <c r="E118" s="530"/>
      <c r="F118" s="573">
        <f>E118*D118</f>
        <v>0</v>
      </c>
      <c r="G118" s="333"/>
      <c r="H118" s="334"/>
      <c r="I118" s="335"/>
      <c r="J118" s="334"/>
      <c r="K118" s="380"/>
      <c r="L118" s="323"/>
      <c r="M118" s="341"/>
      <c r="N118" s="323"/>
      <c r="O118" s="323"/>
      <c r="P118" s="323"/>
      <c r="Q118" s="323"/>
      <c r="R118" s="323"/>
      <c r="S118" s="323"/>
      <c r="T118" s="323"/>
      <c r="U118" s="324"/>
      <c r="V118" s="324"/>
    </row>
    <row r="119" spans="1:22">
      <c r="A119" s="502" t="str">
        <f>IF(C118="",MAX(A$8:$B118)+1,"")</f>
        <v/>
      </c>
      <c r="B119" s="568"/>
      <c r="C119" s="541"/>
      <c r="D119" s="542"/>
      <c r="E119" s="543"/>
      <c r="F119" s="532"/>
      <c r="G119" s="333"/>
      <c r="H119" s="334"/>
      <c r="I119" s="335"/>
      <c r="J119" s="334"/>
      <c r="K119" s="380"/>
      <c r="L119" s="323"/>
      <c r="M119" s="341"/>
      <c r="N119" s="323"/>
      <c r="O119" s="323"/>
      <c r="P119" s="323"/>
      <c r="Q119" s="323"/>
      <c r="R119" s="323"/>
      <c r="S119" s="323"/>
      <c r="T119" s="323"/>
      <c r="U119" s="324"/>
      <c r="V119" s="324"/>
    </row>
    <row r="120" spans="1:22" ht="57">
      <c r="A120" s="502">
        <v>3</v>
      </c>
      <c r="B120" s="568" t="s">
        <v>593</v>
      </c>
      <c r="C120" s="541" t="s">
        <v>18</v>
      </c>
      <c r="D120" s="542">
        <v>1</v>
      </c>
      <c r="E120" s="530"/>
      <c r="F120" s="573">
        <f>E120*D120</f>
        <v>0</v>
      </c>
      <c r="G120" s="333"/>
      <c r="H120" s="334"/>
      <c r="I120" s="335"/>
      <c r="J120" s="334"/>
      <c r="K120" s="380"/>
      <c r="L120" s="323"/>
      <c r="M120" s="341"/>
      <c r="N120" s="323"/>
      <c r="O120" s="323"/>
      <c r="P120" s="323"/>
      <c r="Q120" s="323"/>
      <c r="R120" s="323"/>
      <c r="S120" s="323"/>
      <c r="T120" s="323"/>
      <c r="U120" s="324"/>
      <c r="V120" s="324"/>
    </row>
    <row r="121" spans="1:22">
      <c r="A121" s="502"/>
      <c r="B121" s="569"/>
      <c r="C121" s="504"/>
      <c r="D121" s="550"/>
      <c r="E121" s="551"/>
      <c r="F121" s="518"/>
      <c r="G121" s="320"/>
      <c r="H121" s="321"/>
      <c r="I121" s="322"/>
      <c r="J121" s="321"/>
      <c r="K121" s="380"/>
      <c r="L121" s="323"/>
      <c r="M121" s="341"/>
      <c r="N121" s="323"/>
      <c r="O121" s="323"/>
      <c r="P121" s="323"/>
      <c r="Q121" s="323"/>
      <c r="R121" s="323"/>
      <c r="S121" s="323"/>
      <c r="T121" s="323"/>
      <c r="U121" s="324"/>
      <c r="V121" s="324"/>
    </row>
    <row r="122" spans="1:22">
      <c r="A122" s="589" t="str">
        <f>A113</f>
        <v>1.4</v>
      </c>
      <c r="B122" s="590" t="str">
        <f>B113</f>
        <v>SKUPNI STROŠKI ELEKTROINSTALACIJSKI DEL:</v>
      </c>
      <c r="C122" s="599" t="s">
        <v>581</v>
      </c>
      <c r="D122" s="552"/>
      <c r="E122" s="552"/>
      <c r="F122" s="574">
        <f>SUM(F116:F120)</f>
        <v>0</v>
      </c>
      <c r="G122" s="325"/>
      <c r="H122" s="321"/>
      <c r="I122" s="326"/>
      <c r="J122" s="321"/>
      <c r="M122" s="341"/>
    </row>
    <row r="123" spans="1:22">
      <c r="A123" s="297"/>
      <c r="B123" s="343"/>
      <c r="C123" s="342"/>
      <c r="D123" s="300"/>
      <c r="E123" s="319"/>
      <c r="F123" s="332"/>
      <c r="G123" s="344"/>
      <c r="H123" s="321"/>
      <c r="I123" s="322"/>
      <c r="J123" s="321"/>
      <c r="K123" s="380"/>
      <c r="L123" s="323"/>
      <c r="M123" s="323"/>
      <c r="N123" s="323"/>
      <c r="O123" s="323"/>
      <c r="P123" s="323"/>
      <c r="Q123" s="323"/>
      <c r="R123" s="323"/>
      <c r="S123" s="323"/>
      <c r="T123" s="323"/>
      <c r="U123" s="324"/>
      <c r="V123" s="324"/>
    </row>
    <row r="124" spans="1:22">
      <c r="A124" s="297"/>
      <c r="B124" s="343"/>
      <c r="C124" s="342"/>
      <c r="D124" s="300"/>
      <c r="E124" s="319"/>
      <c r="F124" s="332"/>
      <c r="G124" s="344"/>
      <c r="H124" s="321"/>
      <c r="I124" s="322"/>
      <c r="J124" s="321"/>
      <c r="K124" s="380"/>
      <c r="L124" s="323"/>
      <c r="M124" s="323"/>
      <c r="N124" s="323"/>
      <c r="O124" s="323"/>
      <c r="P124" s="323"/>
      <c r="Q124" s="323"/>
      <c r="R124" s="323"/>
      <c r="S124" s="323"/>
      <c r="T124" s="323"/>
      <c r="U124" s="324"/>
      <c r="V124" s="324"/>
    </row>
    <row r="125" spans="1:22">
      <c r="H125" s="253"/>
    </row>
    <row r="126" spans="1:22">
      <c r="H126" s="253"/>
    </row>
    <row r="127" spans="1:22">
      <c r="H127" s="253"/>
    </row>
    <row r="128" spans="1:22">
      <c r="H128" s="253"/>
    </row>
    <row r="129" spans="8:8">
      <c r="H129" s="253"/>
    </row>
    <row r="130" spans="8:8">
      <c r="H130" s="253"/>
    </row>
    <row r="131" spans="8:8">
      <c r="H131" s="253"/>
    </row>
    <row r="132" spans="8:8">
      <c r="H132" s="253"/>
    </row>
    <row r="133" spans="8:8">
      <c r="H133" s="253"/>
    </row>
    <row r="134" spans="8:8">
      <c r="H134" s="253"/>
    </row>
    <row r="135" spans="8:8">
      <c r="H135" s="253"/>
    </row>
    <row r="136" spans="8:8">
      <c r="H136" s="253"/>
    </row>
    <row r="137" spans="8:8">
      <c r="H137" s="253"/>
    </row>
    <row r="138" spans="8:8">
      <c r="H138" s="253"/>
    </row>
    <row r="139" spans="8:8">
      <c r="H139" s="253"/>
    </row>
    <row r="140" spans="8:8">
      <c r="H140" s="253"/>
    </row>
    <row r="141" spans="8:8">
      <c r="H141" s="253"/>
    </row>
    <row r="142" spans="8:8">
      <c r="H142" s="253"/>
    </row>
    <row r="143" spans="8:8">
      <c r="H143" s="253"/>
    </row>
    <row r="144" spans="8:8">
      <c r="H144" s="253"/>
    </row>
    <row r="145" spans="8:8">
      <c r="H145" s="253"/>
    </row>
    <row r="146" spans="8:8">
      <c r="H146" s="253"/>
    </row>
    <row r="147" spans="8:8">
      <c r="H147" s="253"/>
    </row>
    <row r="148" spans="8:8">
      <c r="H148" s="253"/>
    </row>
    <row r="149" spans="8:8">
      <c r="H149" s="253"/>
    </row>
    <row r="150" spans="8:8">
      <c r="H150" s="253"/>
    </row>
    <row r="151" spans="8:8">
      <c r="H151" s="253"/>
    </row>
    <row r="152" spans="8:8">
      <c r="H152" s="253"/>
    </row>
    <row r="153" spans="8:8">
      <c r="H153" s="253"/>
    </row>
    <row r="154" spans="8:8">
      <c r="H154" s="253"/>
    </row>
    <row r="155" spans="8:8">
      <c r="H155" s="253"/>
    </row>
    <row r="156" spans="8:8">
      <c r="H156" s="253"/>
    </row>
    <row r="157" spans="8:8">
      <c r="H157" s="253"/>
    </row>
    <row r="158" spans="8:8">
      <c r="H158" s="253"/>
    </row>
    <row r="159" spans="8:8">
      <c r="H159" s="253"/>
    </row>
    <row r="160" spans="8:8">
      <c r="H160" s="253"/>
    </row>
    <row r="161" spans="8:8">
      <c r="H161" s="253"/>
    </row>
    <row r="162" spans="8:8">
      <c r="H162" s="253"/>
    </row>
    <row r="163" spans="8:8">
      <c r="H163" s="253"/>
    </row>
    <row r="164" spans="8:8">
      <c r="H164" s="253"/>
    </row>
    <row r="165" spans="8:8">
      <c r="H165" s="253"/>
    </row>
    <row r="166" spans="8:8">
      <c r="H166" s="253"/>
    </row>
    <row r="167" spans="8:8">
      <c r="H167" s="253"/>
    </row>
    <row r="168" spans="8:8">
      <c r="H168" s="253"/>
    </row>
    <row r="169" spans="8:8">
      <c r="H169" s="253"/>
    </row>
    <row r="170" spans="8:8">
      <c r="H170" s="253"/>
    </row>
    <row r="171" spans="8:8">
      <c r="H171" s="253"/>
    </row>
    <row r="172" spans="8:8">
      <c r="H172" s="253"/>
    </row>
    <row r="173" spans="8:8">
      <c r="H173" s="253"/>
    </row>
    <row r="174" spans="8:8">
      <c r="H174" s="253"/>
    </row>
    <row r="175" spans="8:8">
      <c r="H175" s="253"/>
    </row>
    <row r="176" spans="8:8">
      <c r="H176" s="253"/>
    </row>
    <row r="177" spans="8:8">
      <c r="H177" s="253"/>
    </row>
    <row r="178" spans="8:8">
      <c r="H178" s="253"/>
    </row>
    <row r="179" spans="8:8">
      <c r="H179" s="253"/>
    </row>
    <row r="180" spans="8:8">
      <c r="H180" s="253"/>
    </row>
    <row r="181" spans="8:8">
      <c r="H181" s="253"/>
    </row>
    <row r="182" spans="8:8">
      <c r="H182" s="253"/>
    </row>
    <row r="183" spans="8:8">
      <c r="H183" s="253"/>
    </row>
    <row r="184" spans="8:8">
      <c r="H184" s="253"/>
    </row>
    <row r="185" spans="8:8">
      <c r="H185" s="253"/>
    </row>
    <row r="186" spans="8:8">
      <c r="H186" s="253"/>
    </row>
    <row r="187" spans="8:8">
      <c r="H187" s="253"/>
    </row>
    <row r="188" spans="8:8">
      <c r="H188" s="253"/>
    </row>
    <row r="189" spans="8:8">
      <c r="H189" s="253"/>
    </row>
    <row r="190" spans="8:8">
      <c r="H190" s="253"/>
    </row>
    <row r="191" spans="8:8">
      <c r="H191" s="253"/>
    </row>
    <row r="192" spans="8:8">
      <c r="H192" s="253"/>
    </row>
    <row r="193" spans="8:8">
      <c r="H193" s="253"/>
    </row>
    <row r="194" spans="8:8">
      <c r="H194" s="253"/>
    </row>
    <row r="195" spans="8:8">
      <c r="H195" s="253"/>
    </row>
    <row r="196" spans="8:8">
      <c r="H196" s="253"/>
    </row>
    <row r="197" spans="8:8">
      <c r="H197" s="253"/>
    </row>
    <row r="198" spans="8:8">
      <c r="H198" s="253"/>
    </row>
    <row r="199" spans="8:8">
      <c r="H199" s="253"/>
    </row>
    <row r="200" spans="8:8">
      <c r="H200" s="253"/>
    </row>
    <row r="201" spans="8:8">
      <c r="H201" s="253"/>
    </row>
    <row r="202" spans="8:8">
      <c r="H202" s="253"/>
    </row>
    <row r="203" spans="8:8">
      <c r="H203" s="253"/>
    </row>
    <row r="204" spans="8:8">
      <c r="H204" s="253"/>
    </row>
    <row r="205" spans="8:8">
      <c r="H205" s="253"/>
    </row>
    <row r="206" spans="8:8">
      <c r="H206" s="253"/>
    </row>
    <row r="207" spans="8:8">
      <c r="H207" s="253"/>
    </row>
    <row r="208" spans="8:8">
      <c r="H208" s="253"/>
    </row>
    <row r="209" spans="8:8">
      <c r="H209" s="253"/>
    </row>
    <row r="210" spans="8:8">
      <c r="H210" s="253"/>
    </row>
    <row r="211" spans="8:8">
      <c r="H211" s="253"/>
    </row>
    <row r="212" spans="8:8">
      <c r="H212" s="253"/>
    </row>
    <row r="213" spans="8:8">
      <c r="H213" s="253"/>
    </row>
    <row r="214" spans="8:8">
      <c r="H214" s="253"/>
    </row>
    <row r="215" spans="8:8">
      <c r="H215" s="253"/>
    </row>
    <row r="216" spans="8:8">
      <c r="H216" s="253"/>
    </row>
    <row r="217" spans="8:8">
      <c r="H217" s="253"/>
    </row>
    <row r="218" spans="8:8">
      <c r="H218" s="253"/>
    </row>
    <row r="219" spans="8:8">
      <c r="H219" s="253"/>
    </row>
    <row r="220" spans="8:8">
      <c r="H220" s="253"/>
    </row>
    <row r="221" spans="8:8">
      <c r="H221" s="253"/>
    </row>
    <row r="222" spans="8:8">
      <c r="H222" s="253"/>
    </row>
    <row r="223" spans="8:8">
      <c r="H223" s="253"/>
    </row>
    <row r="224" spans="8:8">
      <c r="H224" s="253"/>
    </row>
    <row r="225" spans="8:8">
      <c r="H225" s="253"/>
    </row>
    <row r="226" spans="8:8">
      <c r="H226" s="253"/>
    </row>
    <row r="227" spans="8:8">
      <c r="H227" s="253"/>
    </row>
    <row r="228" spans="8:8">
      <c r="H228" s="253"/>
    </row>
    <row r="229" spans="8:8">
      <c r="H229" s="253"/>
    </row>
    <row r="230" spans="8:8">
      <c r="H230" s="253"/>
    </row>
    <row r="231" spans="8:8">
      <c r="H231" s="253"/>
    </row>
    <row r="232" spans="8:8">
      <c r="H232" s="253"/>
    </row>
    <row r="233" spans="8:8">
      <c r="H233" s="253"/>
    </row>
    <row r="234" spans="8:8">
      <c r="H234" s="253"/>
    </row>
    <row r="235" spans="8:8">
      <c r="H235" s="253"/>
    </row>
    <row r="236" spans="8:8">
      <c r="H236" s="253"/>
    </row>
    <row r="237" spans="8:8">
      <c r="H237" s="253"/>
    </row>
    <row r="238" spans="8:8">
      <c r="H238" s="253"/>
    </row>
    <row r="239" spans="8:8">
      <c r="H239" s="253"/>
    </row>
    <row r="240" spans="8:8">
      <c r="H240" s="253"/>
    </row>
    <row r="241" spans="8:8">
      <c r="H241" s="253"/>
    </row>
    <row r="242" spans="8:8">
      <c r="H242" s="253"/>
    </row>
    <row r="243" spans="8:8">
      <c r="H243" s="253"/>
    </row>
    <row r="244" spans="8:8">
      <c r="H244" s="253"/>
    </row>
    <row r="245" spans="8:8">
      <c r="H245" s="253"/>
    </row>
    <row r="246" spans="8:8">
      <c r="H246" s="253"/>
    </row>
    <row r="247" spans="8:8">
      <c r="H247" s="253"/>
    </row>
    <row r="248" spans="8:8">
      <c r="H248" s="253"/>
    </row>
    <row r="249" spans="8:8">
      <c r="H249" s="253"/>
    </row>
    <row r="250" spans="8:8">
      <c r="H250" s="253"/>
    </row>
    <row r="251" spans="8:8">
      <c r="H251" s="253"/>
    </row>
    <row r="252" spans="8:8">
      <c r="H252" s="253"/>
    </row>
    <row r="253" spans="8:8">
      <c r="H253" s="253"/>
    </row>
    <row r="254" spans="8:8">
      <c r="H254" s="253"/>
    </row>
    <row r="255" spans="8:8">
      <c r="H255" s="253"/>
    </row>
    <row r="256" spans="8:8">
      <c r="H256" s="253"/>
    </row>
    <row r="257" spans="8:8">
      <c r="H257" s="253"/>
    </row>
    <row r="258" spans="8:8">
      <c r="H258" s="253"/>
    </row>
    <row r="259" spans="8:8">
      <c r="H259" s="253"/>
    </row>
    <row r="260" spans="8:8">
      <c r="H260" s="253"/>
    </row>
    <row r="261" spans="8:8">
      <c r="H261" s="253"/>
    </row>
    <row r="262" spans="8:8">
      <c r="H262" s="253"/>
    </row>
    <row r="263" spans="8:8">
      <c r="H263" s="253"/>
    </row>
    <row r="264" spans="8:8">
      <c r="H264" s="253"/>
    </row>
    <row r="265" spans="8:8">
      <c r="H265" s="253"/>
    </row>
    <row r="266" spans="8:8">
      <c r="H266" s="253"/>
    </row>
    <row r="267" spans="8:8">
      <c r="H267" s="253"/>
    </row>
    <row r="268" spans="8:8">
      <c r="H268" s="253"/>
    </row>
    <row r="269" spans="8:8">
      <c r="H269" s="253"/>
    </row>
    <row r="270" spans="8:8">
      <c r="H270" s="253"/>
    </row>
    <row r="271" spans="8:8">
      <c r="H271" s="253"/>
    </row>
    <row r="272" spans="8:8">
      <c r="H272" s="253"/>
    </row>
    <row r="273" spans="8:8">
      <c r="H273" s="253"/>
    </row>
    <row r="274" spans="8:8">
      <c r="H274" s="253"/>
    </row>
    <row r="275" spans="8:8">
      <c r="H275" s="253"/>
    </row>
    <row r="276" spans="8:8">
      <c r="H276" s="253"/>
    </row>
    <row r="277" spans="8:8">
      <c r="H277" s="253"/>
    </row>
    <row r="278" spans="8:8">
      <c r="H278" s="253"/>
    </row>
    <row r="279" spans="8:8">
      <c r="H279" s="253"/>
    </row>
    <row r="280" spans="8:8">
      <c r="H280" s="253"/>
    </row>
    <row r="281" spans="8:8">
      <c r="H281" s="253"/>
    </row>
    <row r="282" spans="8:8">
      <c r="H282" s="253"/>
    </row>
    <row r="283" spans="8:8">
      <c r="H283" s="253"/>
    </row>
    <row r="284" spans="8:8">
      <c r="H284" s="253"/>
    </row>
    <row r="285" spans="8:8">
      <c r="H285" s="253"/>
    </row>
    <row r="286" spans="8:8">
      <c r="H286" s="253"/>
    </row>
    <row r="287" spans="8:8">
      <c r="H287" s="253"/>
    </row>
    <row r="288" spans="8:8">
      <c r="H288" s="253"/>
    </row>
    <row r="289" spans="8:8">
      <c r="H289" s="253"/>
    </row>
    <row r="290" spans="8:8">
      <c r="H290" s="253"/>
    </row>
    <row r="291" spans="8:8">
      <c r="H291" s="253"/>
    </row>
    <row r="292" spans="8:8">
      <c r="H292" s="253"/>
    </row>
    <row r="293" spans="8:8">
      <c r="H293" s="253"/>
    </row>
    <row r="294" spans="8:8">
      <c r="H294" s="253"/>
    </row>
    <row r="295" spans="8:8">
      <c r="H295" s="253"/>
    </row>
    <row r="296" spans="8:8">
      <c r="H296" s="253"/>
    </row>
    <row r="297" spans="8:8">
      <c r="H297" s="253"/>
    </row>
    <row r="298" spans="8:8">
      <c r="H298" s="253"/>
    </row>
    <row r="299" spans="8:8">
      <c r="H299" s="253"/>
    </row>
    <row r="300" spans="8:8">
      <c r="H300" s="253"/>
    </row>
    <row r="301" spans="8:8">
      <c r="H301" s="253"/>
    </row>
    <row r="302" spans="8:8">
      <c r="H302" s="253"/>
    </row>
    <row r="303" spans="8:8">
      <c r="H303" s="253"/>
    </row>
    <row r="304" spans="8:8">
      <c r="H304" s="253"/>
    </row>
    <row r="305" spans="8:8">
      <c r="H305" s="253"/>
    </row>
    <row r="306" spans="8:8">
      <c r="H306" s="253"/>
    </row>
    <row r="307" spans="8:8">
      <c r="H307" s="253"/>
    </row>
    <row r="308" spans="8:8">
      <c r="H308" s="253"/>
    </row>
    <row r="309" spans="8:8">
      <c r="H309" s="253"/>
    </row>
    <row r="310" spans="8:8">
      <c r="H310" s="253"/>
    </row>
    <row r="311" spans="8:8">
      <c r="H311" s="253"/>
    </row>
    <row r="312" spans="8:8">
      <c r="H312" s="253"/>
    </row>
    <row r="313" spans="8:8">
      <c r="H313" s="253"/>
    </row>
    <row r="314" spans="8:8">
      <c r="H314" s="253"/>
    </row>
    <row r="315" spans="8:8">
      <c r="H315" s="253"/>
    </row>
    <row r="316" spans="8:8">
      <c r="H316" s="253"/>
    </row>
    <row r="317" spans="8:8">
      <c r="H317" s="253"/>
    </row>
    <row r="318" spans="8:8">
      <c r="H318" s="253"/>
    </row>
    <row r="319" spans="8:8">
      <c r="H319" s="253"/>
    </row>
    <row r="320" spans="8:8">
      <c r="H320" s="253"/>
    </row>
    <row r="321" spans="8:8">
      <c r="H321" s="253"/>
    </row>
    <row r="322" spans="8:8">
      <c r="H322" s="253"/>
    </row>
    <row r="323" spans="8:8">
      <c r="H323" s="253"/>
    </row>
    <row r="324" spans="8:8">
      <c r="H324" s="253"/>
    </row>
    <row r="325" spans="8:8">
      <c r="H325" s="253"/>
    </row>
    <row r="326" spans="8:8">
      <c r="H326" s="253"/>
    </row>
    <row r="327" spans="8:8">
      <c r="H327" s="253"/>
    </row>
    <row r="328" spans="8:8">
      <c r="H328" s="253"/>
    </row>
    <row r="329" spans="8:8">
      <c r="H329" s="253"/>
    </row>
    <row r="330" spans="8:8">
      <c r="H330" s="253"/>
    </row>
    <row r="331" spans="8:8">
      <c r="H331" s="253"/>
    </row>
    <row r="332" spans="8:8">
      <c r="H332" s="253"/>
    </row>
    <row r="333" spans="8:8">
      <c r="H333" s="253"/>
    </row>
    <row r="334" spans="8:8">
      <c r="H334" s="253"/>
    </row>
    <row r="335" spans="8:8">
      <c r="H335" s="253"/>
    </row>
    <row r="336" spans="8:8">
      <c r="H336" s="253"/>
    </row>
    <row r="337" spans="8:8">
      <c r="H337" s="253"/>
    </row>
    <row r="338" spans="8:8">
      <c r="H338" s="253"/>
    </row>
    <row r="339" spans="8:8">
      <c r="H339" s="253"/>
    </row>
    <row r="340" spans="8:8">
      <c r="H340" s="253"/>
    </row>
    <row r="341" spans="8:8">
      <c r="H341" s="253"/>
    </row>
    <row r="342" spans="8:8">
      <c r="H342" s="253"/>
    </row>
    <row r="343" spans="8:8">
      <c r="H343" s="253"/>
    </row>
    <row r="344" spans="8:8">
      <c r="H344" s="253"/>
    </row>
    <row r="345" spans="8:8">
      <c r="H345" s="253"/>
    </row>
    <row r="346" spans="8:8">
      <c r="H346" s="253"/>
    </row>
    <row r="347" spans="8:8">
      <c r="H347" s="253"/>
    </row>
    <row r="348" spans="8:8">
      <c r="H348" s="253"/>
    </row>
    <row r="349" spans="8:8">
      <c r="H349" s="253"/>
    </row>
    <row r="350" spans="8:8">
      <c r="H350" s="253"/>
    </row>
    <row r="351" spans="8:8">
      <c r="H351" s="253"/>
    </row>
    <row r="352" spans="8:8">
      <c r="H352" s="253"/>
    </row>
    <row r="353" spans="8:8">
      <c r="H353" s="253"/>
    </row>
    <row r="354" spans="8:8">
      <c r="H354" s="253"/>
    </row>
    <row r="355" spans="8:8">
      <c r="H355" s="253"/>
    </row>
    <row r="356" spans="8:8">
      <c r="H356" s="253"/>
    </row>
    <row r="357" spans="8:8">
      <c r="H357" s="253"/>
    </row>
    <row r="358" spans="8:8">
      <c r="H358" s="253"/>
    </row>
    <row r="359" spans="8:8">
      <c r="H359" s="253"/>
    </row>
    <row r="360" spans="8:8">
      <c r="H360" s="253"/>
    </row>
    <row r="361" spans="8:8">
      <c r="H361" s="253"/>
    </row>
    <row r="362" spans="8:8">
      <c r="H362" s="253"/>
    </row>
    <row r="363" spans="8:8">
      <c r="H363" s="253"/>
    </row>
    <row r="364" spans="8:8">
      <c r="H364" s="253"/>
    </row>
    <row r="365" spans="8:8">
      <c r="H365" s="253"/>
    </row>
    <row r="366" spans="8:8">
      <c r="H366" s="253"/>
    </row>
    <row r="367" spans="8:8">
      <c r="H367" s="253"/>
    </row>
    <row r="368" spans="8:8">
      <c r="H368" s="253"/>
    </row>
    <row r="369" spans="8:8">
      <c r="H369" s="253"/>
    </row>
    <row r="370" spans="8:8">
      <c r="H370" s="253"/>
    </row>
    <row r="371" spans="8:8">
      <c r="H371" s="253"/>
    </row>
    <row r="372" spans="8:8">
      <c r="H372" s="253"/>
    </row>
    <row r="373" spans="8:8">
      <c r="H373" s="253"/>
    </row>
    <row r="374" spans="8:8">
      <c r="H374" s="253"/>
    </row>
    <row r="375" spans="8:8">
      <c r="H375" s="253"/>
    </row>
    <row r="376" spans="8:8">
      <c r="H376" s="253"/>
    </row>
    <row r="377" spans="8:8">
      <c r="H377" s="253"/>
    </row>
    <row r="378" spans="8:8">
      <c r="H378" s="253"/>
    </row>
    <row r="379" spans="8:8">
      <c r="H379" s="253"/>
    </row>
    <row r="380" spans="8:8">
      <c r="H380" s="253"/>
    </row>
    <row r="381" spans="8:8">
      <c r="H381" s="253"/>
    </row>
    <row r="382" spans="8:8">
      <c r="H382" s="253"/>
    </row>
    <row r="383" spans="8:8">
      <c r="H383" s="253"/>
    </row>
    <row r="384" spans="8:8">
      <c r="H384" s="253"/>
    </row>
    <row r="385" spans="8:8">
      <c r="H385" s="253"/>
    </row>
    <row r="386" spans="8:8">
      <c r="H386" s="253"/>
    </row>
    <row r="387" spans="8:8">
      <c r="H387" s="253"/>
    </row>
    <row r="388" spans="8:8">
      <c r="H388" s="253"/>
    </row>
    <row r="389" spans="8:8">
      <c r="H389" s="253"/>
    </row>
    <row r="390" spans="8:8">
      <c r="H390" s="253"/>
    </row>
    <row r="391" spans="8:8">
      <c r="H391" s="253"/>
    </row>
    <row r="392" spans="8:8">
      <c r="H392" s="253"/>
    </row>
    <row r="393" spans="8:8">
      <c r="H393" s="253"/>
    </row>
    <row r="394" spans="8:8">
      <c r="H394" s="253"/>
    </row>
    <row r="395" spans="8:8">
      <c r="H395" s="253"/>
    </row>
    <row r="396" spans="8:8">
      <c r="H396" s="253"/>
    </row>
    <row r="397" spans="8:8">
      <c r="H397" s="253"/>
    </row>
    <row r="398" spans="8:8">
      <c r="H398" s="253"/>
    </row>
    <row r="399" spans="8:8">
      <c r="H399" s="253"/>
    </row>
    <row r="400" spans="8:8">
      <c r="H400" s="253"/>
    </row>
    <row r="401" spans="8:8">
      <c r="H401" s="253"/>
    </row>
    <row r="402" spans="8:8">
      <c r="H402" s="253"/>
    </row>
    <row r="403" spans="8:8">
      <c r="H403" s="253"/>
    </row>
    <row r="404" spans="8:8">
      <c r="H404" s="253"/>
    </row>
    <row r="405" spans="8:8">
      <c r="H405" s="253"/>
    </row>
    <row r="406" spans="8:8">
      <c r="H406" s="253"/>
    </row>
    <row r="407" spans="8:8">
      <c r="H407" s="253"/>
    </row>
    <row r="408" spans="8:8">
      <c r="H408" s="253"/>
    </row>
    <row r="409" spans="8:8">
      <c r="H409" s="253"/>
    </row>
    <row r="410" spans="8:8">
      <c r="H410" s="253"/>
    </row>
    <row r="411" spans="8:8">
      <c r="H411" s="253"/>
    </row>
    <row r="412" spans="8:8">
      <c r="H412" s="253"/>
    </row>
    <row r="413" spans="8:8">
      <c r="H413" s="253"/>
    </row>
    <row r="414" spans="8:8">
      <c r="H414" s="253"/>
    </row>
    <row r="415" spans="8:8">
      <c r="H415" s="253"/>
    </row>
    <row r="416" spans="8:8">
      <c r="H416" s="253"/>
    </row>
    <row r="417" spans="8:8">
      <c r="H417" s="253"/>
    </row>
    <row r="418" spans="8:8">
      <c r="H418" s="253"/>
    </row>
    <row r="419" spans="8:8">
      <c r="H419" s="253"/>
    </row>
    <row r="420" spans="8:8">
      <c r="H420" s="253"/>
    </row>
    <row r="421" spans="8:8">
      <c r="H421" s="253"/>
    </row>
    <row r="422" spans="8:8">
      <c r="H422" s="253"/>
    </row>
    <row r="423" spans="8:8">
      <c r="H423" s="253"/>
    </row>
    <row r="424" spans="8:8">
      <c r="H424" s="253"/>
    </row>
    <row r="425" spans="8:8">
      <c r="H425" s="253"/>
    </row>
    <row r="426" spans="8:8">
      <c r="H426" s="253"/>
    </row>
    <row r="427" spans="8:8">
      <c r="H427" s="253"/>
    </row>
    <row r="428" spans="8:8">
      <c r="H428" s="253"/>
    </row>
    <row r="429" spans="8:8">
      <c r="H429" s="253"/>
    </row>
    <row r="430" spans="8:8">
      <c r="H430" s="253"/>
    </row>
    <row r="431" spans="8:8">
      <c r="H431" s="253"/>
    </row>
    <row r="432" spans="8:8">
      <c r="H432" s="253"/>
    </row>
    <row r="433" spans="8:8">
      <c r="H433" s="253"/>
    </row>
    <row r="434" spans="8:8">
      <c r="H434" s="253"/>
    </row>
    <row r="435" spans="8:8">
      <c r="H435" s="253"/>
    </row>
    <row r="436" spans="8:8">
      <c r="H436" s="253"/>
    </row>
    <row r="437" spans="8:8">
      <c r="H437" s="253"/>
    </row>
    <row r="438" spans="8:8">
      <c r="H438" s="253"/>
    </row>
    <row r="439" spans="8:8">
      <c r="H439" s="253"/>
    </row>
    <row r="440" spans="8:8">
      <c r="H440" s="253"/>
    </row>
    <row r="441" spans="8:8">
      <c r="H441" s="253"/>
    </row>
    <row r="442" spans="8:8">
      <c r="H442" s="253"/>
    </row>
    <row r="443" spans="8:8">
      <c r="H443" s="253"/>
    </row>
    <row r="444" spans="8:8">
      <c r="H444" s="253"/>
    </row>
    <row r="445" spans="8:8">
      <c r="H445" s="253"/>
    </row>
    <row r="446" spans="8:8">
      <c r="H446" s="253"/>
    </row>
    <row r="447" spans="8:8">
      <c r="H447" s="253"/>
    </row>
    <row r="448" spans="8:8">
      <c r="H448" s="253"/>
    </row>
    <row r="449" spans="8:8">
      <c r="H449" s="253"/>
    </row>
    <row r="450" spans="8:8">
      <c r="H450" s="253"/>
    </row>
    <row r="451" spans="8:8">
      <c r="H451" s="253"/>
    </row>
    <row r="452" spans="8:8">
      <c r="H452" s="253"/>
    </row>
    <row r="453" spans="8:8">
      <c r="H453" s="253"/>
    </row>
    <row r="454" spans="8:8">
      <c r="H454" s="253"/>
    </row>
    <row r="455" spans="8:8">
      <c r="H455" s="253"/>
    </row>
    <row r="456" spans="8:8">
      <c r="H456" s="253"/>
    </row>
    <row r="457" spans="8:8">
      <c r="H457" s="253"/>
    </row>
    <row r="458" spans="8:8">
      <c r="H458" s="253"/>
    </row>
    <row r="459" spans="8:8">
      <c r="H459" s="253"/>
    </row>
    <row r="460" spans="8:8">
      <c r="H460" s="253"/>
    </row>
    <row r="461" spans="8:8">
      <c r="H461" s="253"/>
    </row>
    <row r="462" spans="8:8">
      <c r="H462" s="253"/>
    </row>
    <row r="463" spans="8:8">
      <c r="H463" s="253"/>
    </row>
    <row r="464" spans="8:8">
      <c r="H464" s="253"/>
    </row>
    <row r="465" spans="8:8">
      <c r="H465" s="253"/>
    </row>
    <row r="466" spans="8:8">
      <c r="H466" s="253"/>
    </row>
    <row r="467" spans="8:8">
      <c r="H467" s="253"/>
    </row>
    <row r="468" spans="8:8">
      <c r="H468" s="253"/>
    </row>
    <row r="469" spans="8:8">
      <c r="H469" s="253"/>
    </row>
    <row r="470" spans="8:8">
      <c r="H470" s="253"/>
    </row>
    <row r="471" spans="8:8">
      <c r="H471" s="253"/>
    </row>
    <row r="472" spans="8:8">
      <c r="H472" s="253"/>
    </row>
    <row r="473" spans="8:8">
      <c r="H473" s="253"/>
    </row>
    <row r="474" spans="8:8">
      <c r="H474" s="253"/>
    </row>
    <row r="475" spans="8:8">
      <c r="H475" s="253"/>
    </row>
    <row r="476" spans="8:8">
      <c r="H476" s="253"/>
    </row>
    <row r="477" spans="8:8">
      <c r="H477" s="253"/>
    </row>
    <row r="478" spans="8:8">
      <c r="H478" s="253"/>
    </row>
    <row r="479" spans="8:8">
      <c r="H479" s="253"/>
    </row>
    <row r="480" spans="8:8">
      <c r="H480" s="253"/>
    </row>
    <row r="481" spans="8:8">
      <c r="H481" s="253"/>
    </row>
    <row r="482" spans="8:8">
      <c r="H482" s="253"/>
    </row>
    <row r="483" spans="8:8">
      <c r="H483" s="253"/>
    </row>
    <row r="484" spans="8:8">
      <c r="H484" s="253"/>
    </row>
    <row r="485" spans="8:8">
      <c r="H485" s="253"/>
    </row>
    <row r="486" spans="8:8">
      <c r="H486" s="253"/>
    </row>
    <row r="487" spans="8:8">
      <c r="H487" s="253"/>
    </row>
    <row r="488" spans="8:8">
      <c r="H488" s="253"/>
    </row>
    <row r="489" spans="8:8">
      <c r="H489" s="253"/>
    </row>
    <row r="490" spans="8:8">
      <c r="H490" s="253"/>
    </row>
    <row r="491" spans="8:8">
      <c r="H491" s="253"/>
    </row>
    <row r="492" spans="8:8">
      <c r="H492" s="253"/>
    </row>
    <row r="493" spans="8:8">
      <c r="H493" s="253"/>
    </row>
    <row r="494" spans="8:8">
      <c r="H494" s="253"/>
    </row>
    <row r="495" spans="8:8">
      <c r="H495" s="253"/>
    </row>
    <row r="496" spans="8:8">
      <c r="H496" s="253"/>
    </row>
    <row r="497" spans="8:8">
      <c r="H497" s="253"/>
    </row>
    <row r="498" spans="8:8">
      <c r="H498" s="253"/>
    </row>
    <row r="499" spans="8:8">
      <c r="H499" s="253"/>
    </row>
    <row r="500" spans="8:8">
      <c r="H500" s="253"/>
    </row>
    <row r="501" spans="8:8">
      <c r="H501" s="253"/>
    </row>
    <row r="502" spans="8:8">
      <c r="H502" s="253"/>
    </row>
    <row r="503" spans="8:8">
      <c r="H503" s="253"/>
    </row>
    <row r="504" spans="8:8">
      <c r="H504" s="253"/>
    </row>
    <row r="505" spans="8:8">
      <c r="H505" s="253"/>
    </row>
    <row r="506" spans="8:8">
      <c r="H506" s="253"/>
    </row>
    <row r="507" spans="8:8">
      <c r="H507" s="253"/>
    </row>
    <row r="508" spans="8:8">
      <c r="H508" s="253"/>
    </row>
    <row r="509" spans="8:8">
      <c r="H509" s="253"/>
    </row>
    <row r="510" spans="8:8">
      <c r="H510" s="253"/>
    </row>
    <row r="511" spans="8:8">
      <c r="H511" s="253"/>
    </row>
    <row r="512" spans="8:8">
      <c r="H512" s="253"/>
    </row>
    <row r="513" spans="8:8">
      <c r="H513" s="253"/>
    </row>
    <row r="514" spans="8:8">
      <c r="H514" s="253"/>
    </row>
    <row r="515" spans="8:8">
      <c r="H515" s="253"/>
    </row>
    <row r="516" spans="8:8">
      <c r="H516" s="253"/>
    </row>
    <row r="517" spans="8:8">
      <c r="H517" s="253"/>
    </row>
    <row r="518" spans="8:8">
      <c r="H518" s="253"/>
    </row>
    <row r="519" spans="8:8">
      <c r="H519" s="253"/>
    </row>
    <row r="520" spans="8:8">
      <c r="H520" s="253"/>
    </row>
    <row r="521" spans="8:8">
      <c r="H521" s="253"/>
    </row>
    <row r="522" spans="8:8">
      <c r="H522" s="253"/>
    </row>
    <row r="523" spans="8:8">
      <c r="H523" s="253"/>
    </row>
    <row r="524" spans="8:8">
      <c r="H524" s="253"/>
    </row>
    <row r="525" spans="8:8">
      <c r="H525" s="253"/>
    </row>
    <row r="526" spans="8:8">
      <c r="H526" s="253"/>
    </row>
    <row r="527" spans="8:8">
      <c r="H527" s="253"/>
    </row>
    <row r="528" spans="8:8">
      <c r="H528" s="253"/>
    </row>
    <row r="529" spans="8:8">
      <c r="H529" s="253"/>
    </row>
    <row r="530" spans="8:8">
      <c r="H530" s="253"/>
    </row>
    <row r="531" spans="8:8">
      <c r="H531" s="253"/>
    </row>
    <row r="532" spans="8:8">
      <c r="H532" s="253"/>
    </row>
    <row r="533" spans="8:8">
      <c r="H533" s="253"/>
    </row>
    <row r="534" spans="8:8">
      <c r="H534" s="253"/>
    </row>
    <row r="535" spans="8:8">
      <c r="H535" s="253"/>
    </row>
    <row r="536" spans="8:8">
      <c r="H536" s="253"/>
    </row>
    <row r="537" spans="8:8">
      <c r="H537" s="253"/>
    </row>
    <row r="538" spans="8:8">
      <c r="H538" s="253"/>
    </row>
    <row r="539" spans="8:8">
      <c r="H539" s="253"/>
    </row>
    <row r="540" spans="8:8">
      <c r="H540" s="253"/>
    </row>
    <row r="541" spans="8:8">
      <c r="H541" s="253"/>
    </row>
    <row r="542" spans="8:8">
      <c r="H542" s="253"/>
    </row>
    <row r="543" spans="8:8">
      <c r="H543" s="253"/>
    </row>
    <row r="544" spans="8:8">
      <c r="H544" s="253"/>
    </row>
    <row r="545" spans="8:8">
      <c r="H545" s="253"/>
    </row>
    <row r="546" spans="8:8">
      <c r="H546" s="253"/>
    </row>
    <row r="547" spans="8:8">
      <c r="H547" s="253"/>
    </row>
    <row r="548" spans="8:8">
      <c r="H548" s="253"/>
    </row>
    <row r="549" spans="8:8">
      <c r="H549" s="253"/>
    </row>
    <row r="550" spans="8:8">
      <c r="H550" s="253"/>
    </row>
    <row r="551" spans="8:8">
      <c r="H551" s="253"/>
    </row>
    <row r="552" spans="8:8">
      <c r="H552" s="253"/>
    </row>
    <row r="553" spans="8:8">
      <c r="H553" s="253"/>
    </row>
    <row r="554" spans="8:8">
      <c r="H554" s="253"/>
    </row>
    <row r="555" spans="8:8">
      <c r="H555" s="253"/>
    </row>
    <row r="556" spans="8:8">
      <c r="H556" s="253"/>
    </row>
    <row r="557" spans="8:8">
      <c r="H557" s="253"/>
    </row>
    <row r="558" spans="8:8">
      <c r="H558" s="253"/>
    </row>
    <row r="559" spans="8:8">
      <c r="H559" s="253"/>
    </row>
    <row r="560" spans="8:8">
      <c r="H560" s="253"/>
    </row>
    <row r="561" spans="8:8">
      <c r="H561" s="253"/>
    </row>
    <row r="562" spans="8:8">
      <c r="H562" s="253"/>
    </row>
    <row r="563" spans="8:8">
      <c r="H563" s="253"/>
    </row>
    <row r="564" spans="8:8">
      <c r="H564" s="253"/>
    </row>
    <row r="565" spans="8:8">
      <c r="H565" s="253"/>
    </row>
    <row r="566" spans="8:8">
      <c r="H566" s="253"/>
    </row>
    <row r="567" spans="8:8">
      <c r="H567" s="253"/>
    </row>
    <row r="568" spans="8:8">
      <c r="H568" s="253"/>
    </row>
    <row r="569" spans="8:8">
      <c r="H569" s="253"/>
    </row>
    <row r="570" spans="8:8">
      <c r="H570" s="253"/>
    </row>
    <row r="571" spans="8:8">
      <c r="H571" s="253"/>
    </row>
    <row r="572" spans="8:8">
      <c r="H572" s="253"/>
    </row>
    <row r="573" spans="8:8">
      <c r="H573" s="253"/>
    </row>
    <row r="574" spans="8:8">
      <c r="H574" s="253"/>
    </row>
    <row r="575" spans="8:8">
      <c r="H575" s="253"/>
    </row>
    <row r="576" spans="8:8">
      <c r="H576" s="253"/>
    </row>
    <row r="577" spans="8:8">
      <c r="H577" s="253"/>
    </row>
    <row r="578" spans="8:8">
      <c r="H578" s="253"/>
    </row>
    <row r="579" spans="8:8">
      <c r="H579" s="253"/>
    </row>
    <row r="580" spans="8:8">
      <c r="H580" s="253"/>
    </row>
    <row r="581" spans="8:8">
      <c r="H581" s="253"/>
    </row>
    <row r="582" spans="8:8">
      <c r="H582" s="253"/>
    </row>
    <row r="583" spans="8:8">
      <c r="H583" s="253"/>
    </row>
    <row r="584" spans="8:8">
      <c r="H584" s="253"/>
    </row>
    <row r="585" spans="8:8">
      <c r="H585" s="253"/>
    </row>
    <row r="586" spans="8:8">
      <c r="H586" s="253"/>
    </row>
    <row r="587" spans="8:8">
      <c r="H587" s="253"/>
    </row>
    <row r="588" spans="8:8">
      <c r="H588" s="253"/>
    </row>
    <row r="589" spans="8:8">
      <c r="H589" s="253"/>
    </row>
    <row r="590" spans="8:8">
      <c r="H590" s="253"/>
    </row>
    <row r="591" spans="8:8">
      <c r="H591" s="253"/>
    </row>
    <row r="592" spans="8:8">
      <c r="H592" s="253"/>
    </row>
    <row r="593" spans="8:8">
      <c r="H593" s="253"/>
    </row>
    <row r="594" spans="8:8">
      <c r="H594" s="253"/>
    </row>
    <row r="595" spans="8:8">
      <c r="H595" s="253"/>
    </row>
    <row r="596" spans="8:8">
      <c r="H596" s="253"/>
    </row>
    <row r="597" spans="8:8">
      <c r="H597" s="253"/>
    </row>
    <row r="598" spans="8:8">
      <c r="H598" s="253"/>
    </row>
    <row r="599" spans="8:8">
      <c r="H599" s="253"/>
    </row>
    <row r="600" spans="8:8">
      <c r="H600" s="253"/>
    </row>
    <row r="601" spans="8:8">
      <c r="H601" s="253"/>
    </row>
    <row r="602" spans="8:8">
      <c r="H602" s="253"/>
    </row>
    <row r="603" spans="8:8">
      <c r="H603" s="253"/>
    </row>
    <row r="604" spans="8:8">
      <c r="H604" s="253"/>
    </row>
    <row r="605" spans="8:8">
      <c r="H605" s="253"/>
    </row>
    <row r="606" spans="8:8">
      <c r="H606" s="253"/>
    </row>
    <row r="607" spans="8:8">
      <c r="H607" s="253"/>
    </row>
    <row r="608" spans="8:8">
      <c r="H608" s="253"/>
    </row>
    <row r="609" spans="8:8">
      <c r="H609" s="253"/>
    </row>
    <row r="610" spans="8:8">
      <c r="H610" s="253"/>
    </row>
    <row r="611" spans="8:8">
      <c r="H611" s="253"/>
    </row>
    <row r="612" spans="8:8">
      <c r="H612" s="253"/>
    </row>
    <row r="613" spans="8:8">
      <c r="H613" s="253"/>
    </row>
    <row r="614" spans="8:8">
      <c r="H614" s="253"/>
    </row>
    <row r="615" spans="8:8">
      <c r="H615" s="253"/>
    </row>
    <row r="616" spans="8:8">
      <c r="H616" s="253"/>
    </row>
    <row r="617" spans="8:8">
      <c r="H617" s="253"/>
    </row>
    <row r="618" spans="8:8">
      <c r="H618" s="253"/>
    </row>
    <row r="619" spans="8:8">
      <c r="H619" s="253"/>
    </row>
    <row r="620" spans="8:8">
      <c r="H620" s="253"/>
    </row>
    <row r="621" spans="8:8">
      <c r="H621" s="253"/>
    </row>
    <row r="622" spans="8:8">
      <c r="H622" s="253"/>
    </row>
    <row r="623" spans="8:8">
      <c r="H623" s="253"/>
    </row>
    <row r="624" spans="8:8">
      <c r="H624" s="253"/>
    </row>
    <row r="625" spans="8:8">
      <c r="H625" s="253"/>
    </row>
    <row r="626" spans="8:8">
      <c r="H626" s="253"/>
    </row>
    <row r="627" spans="8:8">
      <c r="H627" s="253"/>
    </row>
    <row r="628" spans="8:8">
      <c r="H628" s="253"/>
    </row>
    <row r="629" spans="8:8">
      <c r="H629" s="253"/>
    </row>
    <row r="630" spans="8:8">
      <c r="H630" s="253"/>
    </row>
    <row r="631" spans="8:8">
      <c r="H631" s="253"/>
    </row>
    <row r="632" spans="8:8">
      <c r="H632" s="253"/>
    </row>
    <row r="633" spans="8:8">
      <c r="H633" s="253"/>
    </row>
    <row r="634" spans="8:8">
      <c r="H634" s="253"/>
    </row>
    <row r="635" spans="8:8">
      <c r="H635" s="253"/>
    </row>
    <row r="636" spans="8:8">
      <c r="H636" s="253"/>
    </row>
    <row r="637" spans="8:8">
      <c r="H637" s="253"/>
    </row>
    <row r="638" spans="8:8">
      <c r="H638" s="253"/>
    </row>
    <row r="639" spans="8:8">
      <c r="H639" s="253"/>
    </row>
    <row r="640" spans="8:8">
      <c r="H640" s="253"/>
    </row>
    <row r="641" spans="8:8">
      <c r="H641" s="253"/>
    </row>
    <row r="642" spans="8:8">
      <c r="H642" s="253"/>
    </row>
    <row r="643" spans="8:8">
      <c r="H643" s="253"/>
    </row>
    <row r="644" spans="8:8">
      <c r="H644" s="253"/>
    </row>
    <row r="645" spans="8:8">
      <c r="H645" s="253"/>
    </row>
    <row r="646" spans="8:8">
      <c r="H646" s="253"/>
    </row>
    <row r="647" spans="8:8">
      <c r="H647" s="253"/>
    </row>
    <row r="648" spans="8:8">
      <c r="H648" s="253"/>
    </row>
    <row r="649" spans="8:8">
      <c r="H649" s="253"/>
    </row>
    <row r="650" spans="8:8">
      <c r="H650" s="253"/>
    </row>
    <row r="651" spans="8:8">
      <c r="H651" s="253"/>
    </row>
    <row r="652" spans="8:8">
      <c r="H652" s="253"/>
    </row>
    <row r="653" spans="8:8">
      <c r="H653" s="253"/>
    </row>
    <row r="654" spans="8:8">
      <c r="H654" s="253"/>
    </row>
    <row r="655" spans="8:8">
      <c r="H655" s="253"/>
    </row>
    <row r="656" spans="8:8">
      <c r="H656" s="253"/>
    </row>
    <row r="657" spans="8:8">
      <c r="H657" s="253"/>
    </row>
    <row r="658" spans="8:8">
      <c r="H658" s="253"/>
    </row>
  </sheetData>
  <protectedRanges>
    <protectedRange sqref="D1:E2 G1:J2" name="Obseg5_11_1_1"/>
  </protectedRanges>
  <mergeCells count="3">
    <mergeCell ref="A3:E3"/>
    <mergeCell ref="A4:F4"/>
    <mergeCell ref="A7:F7"/>
  </mergeCells>
  <pageMargins left="0.70866141732283472" right="0.51" top="0.74803149606299213" bottom="0.74803149606299213" header="0.31496062992125984" footer="0.31496062992125984"/>
  <pageSetup paperSize="9" scale="80" fitToHeight="0" orientation="portrait" r:id="rId1"/>
  <headerFooter>
    <oddFooter>&amp;L&amp;F&amp;R&amp;P od &amp;N</oddFooter>
  </headerFooter>
  <rowBreaks count="2" manualBreakCount="2">
    <brk id="21" max="16383" man="1"/>
    <brk id="1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7"/>
  <sheetViews>
    <sheetView showZeros="0" zoomScaleNormal="100" zoomScalePageLayoutView="85" workbookViewId="0">
      <selection activeCell="B84" sqref="B84"/>
    </sheetView>
  </sheetViews>
  <sheetFormatPr defaultColWidth="8.125" defaultRowHeight="15"/>
  <cols>
    <col min="1" max="1" width="8.5" style="253" customWidth="1"/>
    <col min="2" max="2" width="49.875" style="263" customWidth="1"/>
    <col min="3" max="3" width="7.125" style="253" customWidth="1"/>
    <col min="4" max="4" width="8.25" style="253" customWidth="1"/>
    <col min="5" max="5" width="16.5" style="253" customWidth="1"/>
    <col min="6" max="6" width="16" style="268" customWidth="1"/>
    <col min="7" max="7" width="3.125" style="253" customWidth="1"/>
    <col min="8" max="8" width="12.125" style="265" customWidth="1"/>
    <col min="9" max="9" width="11.375" style="264" customWidth="1"/>
    <col min="10" max="10" width="11.75" style="253" customWidth="1"/>
    <col min="11" max="11" width="8.125" style="253"/>
    <col min="12" max="12" width="10.25" style="253" bestFit="1" customWidth="1"/>
    <col min="13" max="16384" width="8.125" style="253"/>
  </cols>
  <sheetData>
    <row r="1" spans="1:11" s="244" customFormat="1" ht="18">
      <c r="A1" s="635" t="s">
        <v>606</v>
      </c>
      <c r="B1" s="627"/>
      <c r="C1" s="628"/>
      <c r="D1" s="628"/>
      <c r="E1" s="629"/>
      <c r="F1" s="613"/>
      <c r="G1" s="254"/>
      <c r="H1" s="242"/>
      <c r="I1" s="243"/>
      <c r="J1" s="242"/>
      <c r="K1" s="253"/>
    </row>
    <row r="2" spans="1:11">
      <c r="A2" s="636"/>
      <c r="B2" s="614"/>
      <c r="C2" s="615"/>
      <c r="D2" s="616"/>
      <c r="E2" s="617"/>
      <c r="F2" s="618"/>
      <c r="G2" s="254"/>
      <c r="H2" s="251"/>
      <c r="I2" s="252"/>
      <c r="J2" s="250"/>
    </row>
    <row r="3" spans="1:11" ht="16.5">
      <c r="A3" s="790" t="s">
        <v>528</v>
      </c>
      <c r="B3" s="791"/>
      <c r="C3" s="791"/>
      <c r="D3" s="791"/>
      <c r="E3" s="791"/>
      <c r="F3" s="619"/>
      <c r="G3" s="254"/>
      <c r="H3" s="255"/>
      <c r="I3" s="256"/>
      <c r="J3" s="255"/>
    </row>
    <row r="4" spans="1:11" ht="141" customHeight="1">
      <c r="A4" s="792" t="s">
        <v>607</v>
      </c>
      <c r="B4" s="793"/>
      <c r="C4" s="793"/>
      <c r="D4" s="793"/>
      <c r="E4" s="793"/>
      <c r="F4" s="794"/>
      <c r="G4" s="254"/>
      <c r="H4" s="258"/>
      <c r="I4" s="259"/>
      <c r="J4" s="257"/>
    </row>
    <row r="5" spans="1:11">
      <c r="A5" s="637"/>
      <c r="B5" s="620"/>
      <c r="C5" s="621"/>
      <c r="D5" s="621"/>
      <c r="E5" s="622"/>
      <c r="F5" s="619"/>
      <c r="G5" s="254"/>
      <c r="H5" s="263"/>
    </row>
    <row r="6" spans="1:11">
      <c r="A6" s="638" t="s">
        <v>529</v>
      </c>
      <c r="B6" s="620"/>
      <c r="C6" s="621"/>
      <c r="D6" s="621"/>
      <c r="E6" s="622"/>
      <c r="F6" s="619"/>
      <c r="G6" s="254"/>
      <c r="H6" s="263"/>
    </row>
    <row r="7" spans="1:11" ht="58.5" customHeight="1">
      <c r="A7" s="795" t="s">
        <v>608</v>
      </c>
      <c r="B7" s="796"/>
      <c r="C7" s="796"/>
      <c r="D7" s="796"/>
      <c r="E7" s="796"/>
      <c r="F7" s="797"/>
      <c r="G7" s="254"/>
      <c r="H7" s="266"/>
    </row>
    <row r="8" spans="1:11">
      <c r="A8" s="254"/>
      <c r="B8" s="623"/>
      <c r="C8" s="372"/>
      <c r="D8" s="372"/>
      <c r="E8" s="372"/>
      <c r="F8" s="624"/>
      <c r="G8" s="254"/>
      <c r="H8" s="253"/>
    </row>
    <row r="9" spans="1:11">
      <c r="A9" s="630"/>
      <c r="B9" s="631"/>
      <c r="C9" s="632"/>
      <c r="D9" s="633"/>
      <c r="E9" s="633"/>
      <c r="F9" s="634"/>
      <c r="G9" s="254"/>
      <c r="H9" s="253"/>
      <c r="I9" s="253"/>
    </row>
    <row r="10" spans="1:11" ht="16.5">
      <c r="A10" s="274"/>
      <c r="B10" s="625"/>
      <c r="C10" s="275"/>
      <c r="D10" s="276"/>
      <c r="E10" s="276"/>
      <c r="F10" s="626"/>
      <c r="G10" s="277"/>
      <c r="H10" s="278"/>
      <c r="I10" s="279"/>
    </row>
    <row r="11" spans="1:11" s="283" customFormat="1" ht="18">
      <c r="A11" s="492"/>
      <c r="B11" s="580" t="s">
        <v>531</v>
      </c>
      <c r="C11" s="493"/>
      <c r="D11" s="493"/>
      <c r="E11" s="493"/>
      <c r="F11" s="494"/>
      <c r="G11" s="280"/>
      <c r="H11" s="281"/>
      <c r="I11" s="282"/>
    </row>
    <row r="12" spans="1:11" s="293" customFormat="1" ht="15.75">
      <c r="A12" s="284"/>
      <c r="B12" s="286"/>
      <c r="C12" s="602"/>
      <c r="D12" s="602"/>
      <c r="E12" s="603"/>
      <c r="F12" s="604"/>
      <c r="G12" s="290"/>
      <c r="H12" s="291"/>
      <c r="I12" s="292"/>
    </row>
    <row r="13" spans="1:11" s="496" customFormat="1" ht="14.25">
      <c r="A13" s="605" t="s">
        <v>532</v>
      </c>
      <c r="B13" s="498" t="s">
        <v>533</v>
      </c>
      <c r="C13" s="606"/>
      <c r="D13" s="606"/>
      <c r="E13" s="606"/>
      <c r="F13" s="607">
        <f>F62</f>
        <v>0</v>
      </c>
      <c r="G13" s="498"/>
      <c r="H13" s="500"/>
      <c r="I13" s="499"/>
      <c r="J13" s="500"/>
    </row>
    <row r="14" spans="1:11" s="496" customFormat="1" ht="14.25">
      <c r="A14" s="605" t="s">
        <v>534</v>
      </c>
      <c r="B14" s="498" t="str">
        <f>B64</f>
        <v>SKUPNI STROŠKI ELEKTROINSTALACIJSKI DEL:</v>
      </c>
      <c r="C14" s="606"/>
      <c r="D14" s="606"/>
      <c r="E14" s="606"/>
      <c r="F14" s="607">
        <f>F71</f>
        <v>0</v>
      </c>
      <c r="G14" s="498"/>
      <c r="H14" s="500"/>
      <c r="I14" s="499"/>
      <c r="J14" s="500"/>
    </row>
    <row r="15" spans="1:11">
      <c r="A15" s="608"/>
      <c r="B15" s="294"/>
      <c r="C15" s="609"/>
      <c r="D15" s="610"/>
      <c r="E15" s="610"/>
      <c r="F15" s="611"/>
      <c r="G15" s="301"/>
      <c r="H15" s="296"/>
      <c r="I15" s="302"/>
      <c r="J15" s="296"/>
    </row>
    <row r="16" spans="1:11" ht="18">
      <c r="A16" s="492"/>
      <c r="B16" s="493" t="s">
        <v>537</v>
      </c>
      <c r="C16" s="493"/>
      <c r="D16" s="493"/>
      <c r="E16" s="493"/>
      <c r="F16" s="612">
        <f>SUM(F13:F14)</f>
        <v>0</v>
      </c>
      <c r="G16" s="303"/>
      <c r="H16" s="304"/>
      <c r="I16" s="305"/>
      <c r="J16" s="304"/>
    </row>
    <row r="17" spans="1:22" ht="15.75" thickBot="1">
      <c r="A17" s="306"/>
      <c r="B17" s="308"/>
      <c r="C17" s="309"/>
      <c r="D17" s="310"/>
      <c r="E17" s="310"/>
      <c r="F17" s="639"/>
      <c r="G17" s="301"/>
      <c r="H17" s="296"/>
      <c r="I17" s="302"/>
      <c r="J17" s="296"/>
    </row>
    <row r="18" spans="1:22">
      <c r="A18" s="640"/>
      <c r="B18" s="313"/>
      <c r="C18" s="312"/>
      <c r="D18" s="312"/>
      <c r="E18" s="312"/>
      <c r="F18" s="641"/>
      <c r="G18" s="254"/>
      <c r="H18" s="253"/>
    </row>
    <row r="19" spans="1:22" s="318" customFormat="1" ht="24">
      <c r="A19" s="34" t="s">
        <v>108</v>
      </c>
      <c r="B19" s="35" t="s">
        <v>109</v>
      </c>
      <c r="C19" s="36" t="s">
        <v>110</v>
      </c>
      <c r="D19" s="37" t="s">
        <v>111</v>
      </c>
      <c r="E19" s="396" t="s">
        <v>617</v>
      </c>
      <c r="F19" s="397" t="s">
        <v>618</v>
      </c>
      <c r="G19" s="315"/>
      <c r="H19" s="316"/>
      <c r="I19" s="317"/>
      <c r="J19" s="316"/>
      <c r="K19" s="253"/>
    </row>
    <row r="20" spans="1:22" s="318" customFormat="1">
      <c r="A20" s="581"/>
      <c r="B20" s="582"/>
      <c r="C20" s="583"/>
      <c r="D20" s="584"/>
      <c r="E20" s="585"/>
      <c r="F20" s="397"/>
      <c r="G20" s="315"/>
      <c r="H20" s="316"/>
      <c r="I20" s="317"/>
      <c r="J20" s="316"/>
      <c r="K20" s="253"/>
    </row>
    <row r="21" spans="1:22" ht="18">
      <c r="A21" s="508" t="s">
        <v>532</v>
      </c>
      <c r="B21" s="508" t="str">
        <f>B13</f>
        <v>ELEKTROINSTALACIJE</v>
      </c>
      <c r="C21" s="508"/>
      <c r="D21" s="508"/>
      <c r="E21" s="508"/>
      <c r="F21" s="642"/>
      <c r="G21" s="325"/>
      <c r="H21" s="321"/>
      <c r="I21" s="326"/>
      <c r="J21" s="321"/>
    </row>
    <row r="22" spans="1:22">
      <c r="A22" s="636"/>
      <c r="B22" s="327"/>
      <c r="C22" s="328"/>
      <c r="D22" s="329"/>
      <c r="E22" s="330"/>
      <c r="F22" s="331"/>
      <c r="G22" s="325"/>
      <c r="H22" s="321"/>
      <c r="I22" s="326"/>
      <c r="J22" s="321"/>
    </row>
    <row r="23" spans="1:22">
      <c r="A23" s="643"/>
      <c r="B23" s="503"/>
      <c r="C23" s="515"/>
      <c r="D23" s="516"/>
      <c r="E23" s="517"/>
      <c r="F23" s="644"/>
      <c r="G23" s="320"/>
      <c r="H23" s="321"/>
      <c r="I23" s="322"/>
      <c r="J23" s="321"/>
      <c r="L23" s="323"/>
      <c r="M23" s="323"/>
      <c r="N23" s="323"/>
      <c r="O23" s="323"/>
      <c r="P23" s="323"/>
      <c r="Q23" s="323"/>
      <c r="R23" s="323"/>
      <c r="S23" s="323"/>
      <c r="T23" s="323"/>
      <c r="U23" s="324"/>
      <c r="V23" s="324"/>
    </row>
    <row r="24" spans="1:22" ht="42.75">
      <c r="A24" s="643">
        <v>1</v>
      </c>
      <c r="B24" s="519" t="s">
        <v>538</v>
      </c>
      <c r="C24" s="515"/>
      <c r="D24" s="516"/>
      <c r="E24" s="517"/>
      <c r="F24" s="645"/>
      <c r="G24" s="320"/>
      <c r="H24" s="321"/>
      <c r="I24" s="322"/>
      <c r="J24" s="321"/>
      <c r="L24" s="323"/>
      <c r="M24" s="323"/>
      <c r="N24" s="323"/>
      <c r="O24" s="323"/>
      <c r="P24" s="323"/>
      <c r="Q24" s="323"/>
      <c r="R24" s="323"/>
      <c r="S24" s="323"/>
      <c r="T24" s="323"/>
      <c r="U24" s="324"/>
      <c r="V24" s="324"/>
    </row>
    <row r="25" spans="1:22">
      <c r="A25" s="522"/>
      <c r="B25" s="521"/>
      <c r="C25" s="522"/>
      <c r="D25" s="522"/>
      <c r="E25" s="522"/>
      <c r="F25" s="646"/>
      <c r="G25" s="254"/>
      <c r="H25" s="253"/>
    </row>
    <row r="26" spans="1:22">
      <c r="A26" s="643"/>
      <c r="B26" s="524" t="s">
        <v>540</v>
      </c>
      <c r="C26" s="515" t="s">
        <v>216</v>
      </c>
      <c r="D26" s="525">
        <v>50</v>
      </c>
      <c r="E26" s="530"/>
      <c r="F26" s="647">
        <f>E26*D26</f>
        <v>0</v>
      </c>
      <c r="G26" s="320"/>
      <c r="H26" s="321"/>
      <c r="I26" s="322"/>
      <c r="J26" s="321"/>
      <c r="L26" s="323"/>
      <c r="M26" s="323"/>
      <c r="N26" s="323"/>
      <c r="O26" s="323"/>
      <c r="P26" s="323"/>
      <c r="Q26" s="323"/>
      <c r="R26" s="323"/>
      <c r="S26" s="323"/>
      <c r="T26" s="323"/>
      <c r="U26" s="324"/>
      <c r="V26" s="324"/>
    </row>
    <row r="27" spans="1:22">
      <c r="A27" s="643"/>
      <c r="B27" s="527" t="s">
        <v>543</v>
      </c>
      <c r="C27" s="515" t="s">
        <v>216</v>
      </c>
      <c r="D27" s="525">
        <v>50</v>
      </c>
      <c r="E27" s="530"/>
      <c r="F27" s="647">
        <f>E27*D27</f>
        <v>0</v>
      </c>
      <c r="G27" s="320"/>
      <c r="H27" s="321"/>
      <c r="I27" s="322"/>
      <c r="J27" s="321"/>
      <c r="L27" s="323"/>
      <c r="M27" s="323"/>
      <c r="N27" s="323"/>
      <c r="O27" s="323"/>
      <c r="P27" s="323"/>
      <c r="Q27" s="323"/>
      <c r="R27" s="323"/>
      <c r="S27" s="323"/>
      <c r="T27" s="323"/>
      <c r="U27" s="324"/>
      <c r="V27" s="324"/>
    </row>
    <row r="28" spans="1:22">
      <c r="A28" s="643"/>
      <c r="B28" s="524"/>
      <c r="C28" s="515"/>
      <c r="D28" s="525"/>
      <c r="E28" s="648"/>
      <c r="F28" s="645"/>
      <c r="G28" s="320"/>
      <c r="H28" s="321"/>
      <c r="I28" s="322"/>
      <c r="J28" s="321"/>
      <c r="L28" s="323"/>
      <c r="M28" s="323"/>
      <c r="N28" s="323"/>
      <c r="O28" s="323"/>
      <c r="P28" s="323"/>
      <c r="Q28" s="323"/>
      <c r="R28" s="323"/>
      <c r="S28" s="323"/>
      <c r="T28" s="323"/>
      <c r="U28" s="324"/>
      <c r="V28" s="324"/>
    </row>
    <row r="29" spans="1:22" ht="25.5">
      <c r="A29" s="643">
        <v>2</v>
      </c>
      <c r="B29" s="524" t="s">
        <v>544</v>
      </c>
      <c r="C29" s="515"/>
      <c r="D29" s="525"/>
      <c r="E29" s="648"/>
      <c r="F29" s="645"/>
      <c r="G29" s="320"/>
      <c r="H29" s="321"/>
      <c r="I29" s="322"/>
      <c r="J29" s="321"/>
      <c r="L29" s="323"/>
      <c r="M29" s="323"/>
      <c r="N29" s="323"/>
      <c r="O29" s="323"/>
      <c r="P29" s="323"/>
      <c r="Q29" s="323"/>
      <c r="R29" s="323"/>
      <c r="S29" s="323"/>
      <c r="T29" s="323"/>
      <c r="U29" s="324"/>
      <c r="V29" s="324"/>
    </row>
    <row r="30" spans="1:22">
      <c r="A30" s="643"/>
      <c r="B30" s="524"/>
      <c r="C30" s="515"/>
      <c r="D30" s="525"/>
      <c r="E30" s="648"/>
      <c r="F30" s="645"/>
      <c r="G30" s="320"/>
      <c r="H30" s="321"/>
      <c r="I30" s="322"/>
      <c r="J30" s="321"/>
      <c r="L30" s="323"/>
      <c r="M30" s="323"/>
      <c r="N30" s="323"/>
      <c r="O30" s="323"/>
      <c r="P30" s="323"/>
      <c r="Q30" s="323"/>
      <c r="R30" s="323"/>
      <c r="S30" s="323"/>
      <c r="T30" s="323"/>
      <c r="U30" s="324"/>
      <c r="V30" s="324"/>
    </row>
    <row r="31" spans="1:22">
      <c r="A31" s="643"/>
      <c r="B31" s="524" t="s">
        <v>594</v>
      </c>
      <c r="C31" s="515" t="s">
        <v>216</v>
      </c>
      <c r="D31" s="525">
        <v>100</v>
      </c>
      <c r="E31" s="530"/>
      <c r="F31" s="647">
        <f>E31*D31</f>
        <v>0</v>
      </c>
      <c r="G31" s="320"/>
      <c r="H31" s="321"/>
      <c r="I31" s="322"/>
      <c r="J31" s="321"/>
      <c r="L31" s="323"/>
      <c r="M31" s="323"/>
      <c r="N31" s="323"/>
      <c r="O31" s="323"/>
      <c r="P31" s="323"/>
      <c r="Q31" s="323"/>
      <c r="R31" s="323"/>
      <c r="S31" s="323"/>
      <c r="T31" s="323"/>
      <c r="U31" s="324"/>
      <c r="V31" s="324"/>
    </row>
    <row r="32" spans="1:22">
      <c r="A32" s="643"/>
      <c r="B32" s="527"/>
      <c r="C32" s="515"/>
      <c r="D32" s="525"/>
      <c r="E32" s="648"/>
      <c r="F32" s="645"/>
      <c r="G32" s="320"/>
      <c r="H32" s="321"/>
      <c r="I32" s="322"/>
      <c r="J32" s="321"/>
      <c r="L32" s="323"/>
      <c r="M32" s="323"/>
      <c r="N32" s="323"/>
      <c r="O32" s="323"/>
      <c r="P32" s="323"/>
      <c r="Q32" s="323"/>
      <c r="R32" s="323"/>
      <c r="S32" s="323"/>
      <c r="T32" s="323"/>
      <c r="U32" s="324"/>
      <c r="V32" s="324"/>
    </row>
    <row r="33" spans="1:22" ht="38.25">
      <c r="A33" s="643">
        <v>3</v>
      </c>
      <c r="B33" s="524" t="s">
        <v>547</v>
      </c>
      <c r="C33" s="515"/>
      <c r="D33" s="525"/>
      <c r="E33" s="648"/>
      <c r="F33" s="645"/>
      <c r="G33" s="320"/>
      <c r="H33" s="321"/>
      <c r="I33" s="322"/>
      <c r="J33" s="321"/>
      <c r="L33" s="323"/>
      <c r="M33" s="323"/>
      <c r="N33" s="323"/>
      <c r="O33" s="323"/>
      <c r="P33" s="323"/>
      <c r="Q33" s="323"/>
      <c r="R33" s="323"/>
      <c r="S33" s="323"/>
      <c r="T33" s="323"/>
      <c r="U33" s="324"/>
      <c r="V33" s="324"/>
    </row>
    <row r="34" spans="1:22">
      <c r="A34" s="643"/>
      <c r="B34" s="527"/>
      <c r="C34" s="515"/>
      <c r="D34" s="525"/>
      <c r="E34" s="648"/>
      <c r="F34" s="645"/>
      <c r="G34" s="320"/>
      <c r="H34" s="321"/>
      <c r="I34" s="322"/>
      <c r="J34" s="321"/>
      <c r="L34" s="323"/>
      <c r="M34" s="323"/>
      <c r="N34" s="323"/>
      <c r="O34" s="323"/>
      <c r="P34" s="323"/>
      <c r="Q34" s="323"/>
      <c r="R34" s="323"/>
      <c r="S34" s="323"/>
      <c r="T34" s="323"/>
      <c r="U34" s="324"/>
      <c r="V34" s="324"/>
    </row>
    <row r="35" spans="1:22">
      <c r="A35" s="643"/>
      <c r="B35" s="527" t="s">
        <v>548</v>
      </c>
      <c r="C35" s="515" t="s">
        <v>216</v>
      </c>
      <c r="D35" s="525">
        <v>30</v>
      </c>
      <c r="E35" s="530"/>
      <c r="F35" s="647">
        <f t="shared" ref="F35:F36" si="0">E35*D35</f>
        <v>0</v>
      </c>
      <c r="G35" s="320"/>
      <c r="H35" s="321"/>
      <c r="I35" s="322"/>
      <c r="J35" s="321"/>
      <c r="L35" s="323"/>
      <c r="M35" s="323"/>
      <c r="N35" s="323"/>
      <c r="O35" s="323"/>
      <c r="P35" s="323"/>
      <c r="Q35" s="323"/>
      <c r="R35" s="323"/>
      <c r="S35" s="323"/>
      <c r="T35" s="323"/>
      <c r="U35" s="324"/>
      <c r="V35" s="324"/>
    </row>
    <row r="36" spans="1:22">
      <c r="A36" s="643"/>
      <c r="B36" s="527" t="s">
        <v>550</v>
      </c>
      <c r="C36" s="515" t="s">
        <v>216</v>
      </c>
      <c r="D36" s="525">
        <v>20</v>
      </c>
      <c r="E36" s="530"/>
      <c r="F36" s="647">
        <f t="shared" si="0"/>
        <v>0</v>
      </c>
      <c r="G36" s="320"/>
      <c r="H36" s="321"/>
      <c r="I36" s="322"/>
      <c r="J36" s="321"/>
      <c r="L36" s="323"/>
      <c r="M36" s="323"/>
      <c r="N36" s="323"/>
      <c r="O36" s="323"/>
      <c r="P36" s="323"/>
      <c r="Q36" s="323"/>
      <c r="R36" s="323"/>
      <c r="S36" s="323"/>
      <c r="T36" s="323"/>
      <c r="U36" s="324"/>
      <c r="V36" s="324"/>
    </row>
    <row r="37" spans="1:22">
      <c r="A37" s="643"/>
      <c r="B37" s="519"/>
      <c r="C37" s="515"/>
      <c r="D37" s="516"/>
      <c r="E37" s="517"/>
      <c r="F37" s="645"/>
      <c r="G37" s="320"/>
      <c r="H37" s="321"/>
      <c r="I37" s="322"/>
      <c r="J37" s="321"/>
      <c r="L37" s="323"/>
      <c r="M37" s="323"/>
      <c r="N37" s="323"/>
      <c r="O37" s="323"/>
      <c r="P37" s="323"/>
      <c r="Q37" s="323"/>
      <c r="R37" s="323"/>
      <c r="S37" s="323"/>
      <c r="T37" s="323"/>
      <c r="U37" s="324"/>
      <c r="V37" s="324"/>
    </row>
    <row r="38" spans="1:22" ht="28.5">
      <c r="A38" s="643">
        <v>4</v>
      </c>
      <c r="B38" s="519" t="s">
        <v>595</v>
      </c>
      <c r="C38" s="515"/>
      <c r="D38" s="516"/>
      <c r="E38" s="517"/>
      <c r="F38" s="645"/>
      <c r="G38" s="320"/>
      <c r="H38" s="321"/>
      <c r="I38" s="322"/>
      <c r="J38" s="321"/>
      <c r="L38" s="323"/>
      <c r="M38" s="323"/>
      <c r="N38" s="323"/>
      <c r="O38" s="323"/>
      <c r="P38" s="323"/>
      <c r="Q38" s="323"/>
      <c r="R38" s="323"/>
      <c r="S38" s="323"/>
      <c r="T38" s="323"/>
      <c r="U38" s="324"/>
      <c r="V38" s="324"/>
    </row>
    <row r="39" spans="1:22">
      <c r="A39" s="643"/>
      <c r="B39" s="519"/>
      <c r="C39" s="515"/>
      <c r="D39" s="516"/>
      <c r="E39" s="517"/>
      <c r="F39" s="645"/>
      <c r="G39" s="320"/>
      <c r="H39" s="321"/>
      <c r="I39" s="322"/>
      <c r="J39" s="321"/>
      <c r="L39" s="323"/>
      <c r="M39" s="323"/>
      <c r="N39" s="323"/>
      <c r="O39" s="323"/>
      <c r="P39" s="323"/>
      <c r="Q39" s="323"/>
      <c r="R39" s="323"/>
      <c r="S39" s="323"/>
      <c r="T39" s="323"/>
      <c r="U39" s="324"/>
      <c r="V39" s="324"/>
    </row>
    <row r="40" spans="1:22">
      <c r="A40" s="643"/>
      <c r="B40" s="528" t="s">
        <v>557</v>
      </c>
      <c r="C40" s="515" t="s">
        <v>216</v>
      </c>
      <c r="D40" s="516">
        <v>30</v>
      </c>
      <c r="E40" s="530"/>
      <c r="F40" s="647">
        <f>E40*D40</f>
        <v>0</v>
      </c>
      <c r="G40" s="320"/>
      <c r="H40" s="321"/>
      <c r="I40" s="322"/>
      <c r="J40" s="321"/>
      <c r="L40" s="323"/>
      <c r="M40" s="323"/>
      <c r="N40" s="323"/>
      <c r="O40" s="323"/>
      <c r="P40" s="323"/>
      <c r="Q40" s="323"/>
      <c r="R40" s="323"/>
      <c r="S40" s="323"/>
      <c r="T40" s="323"/>
      <c r="U40" s="324"/>
      <c r="V40" s="324"/>
    </row>
    <row r="41" spans="1:22">
      <c r="A41" s="643"/>
      <c r="B41" s="519"/>
      <c r="C41" s="515"/>
      <c r="D41" s="516"/>
      <c r="E41" s="517"/>
      <c r="F41" s="645"/>
      <c r="G41" s="320"/>
      <c r="H41" s="321"/>
      <c r="I41" s="322"/>
      <c r="J41" s="321"/>
      <c r="L41" s="323"/>
      <c r="M41" s="323"/>
      <c r="N41" s="323"/>
      <c r="O41" s="323"/>
      <c r="P41" s="323"/>
      <c r="Q41" s="323"/>
      <c r="R41" s="323"/>
      <c r="S41" s="323"/>
      <c r="T41" s="323"/>
      <c r="U41" s="324"/>
      <c r="V41" s="324"/>
    </row>
    <row r="42" spans="1:22" ht="28.5">
      <c r="A42" s="643">
        <v>5</v>
      </c>
      <c r="B42" s="519" t="s">
        <v>596</v>
      </c>
      <c r="C42" s="529" t="s">
        <v>216</v>
      </c>
      <c r="D42" s="530">
        <v>10</v>
      </c>
      <c r="E42" s="530"/>
      <c r="F42" s="647">
        <f>E42*D42</f>
        <v>0</v>
      </c>
      <c r="G42" s="333"/>
      <c r="H42" s="334"/>
      <c r="I42" s="335"/>
      <c r="J42" s="334"/>
      <c r="L42" s="323"/>
      <c r="M42" s="323"/>
      <c r="N42" s="323"/>
      <c r="O42" s="323"/>
      <c r="P42" s="323"/>
      <c r="Q42" s="323"/>
      <c r="R42" s="323"/>
      <c r="S42" s="323"/>
      <c r="T42" s="323"/>
      <c r="U42" s="324"/>
      <c r="V42" s="324"/>
    </row>
    <row r="43" spans="1:22">
      <c r="A43" s="643"/>
      <c r="B43" s="519"/>
      <c r="C43" s="515"/>
      <c r="D43" s="516"/>
      <c r="E43" s="517"/>
      <c r="F43" s="645"/>
      <c r="G43" s="320"/>
      <c r="H43" s="321"/>
      <c r="I43" s="322"/>
      <c r="J43" s="321"/>
      <c r="L43" s="323"/>
      <c r="M43" s="323"/>
      <c r="N43" s="323"/>
      <c r="O43" s="323"/>
      <c r="P43" s="323"/>
      <c r="Q43" s="323"/>
      <c r="R43" s="323"/>
      <c r="S43" s="323"/>
      <c r="T43" s="323"/>
      <c r="U43" s="324"/>
      <c r="V43" s="324"/>
    </row>
    <row r="44" spans="1:22">
      <c r="A44" s="643">
        <v>6</v>
      </c>
      <c r="B44" s="519" t="s">
        <v>597</v>
      </c>
      <c r="C44" s="515"/>
      <c r="D44" s="516"/>
      <c r="E44" s="517"/>
      <c r="F44" s="645"/>
      <c r="G44" s="320"/>
      <c r="H44" s="321"/>
      <c r="I44" s="322"/>
      <c r="J44" s="321"/>
      <c r="L44" s="323"/>
      <c r="M44" s="323"/>
      <c r="N44" s="323"/>
      <c r="O44" s="323"/>
      <c r="P44" s="323"/>
      <c r="Q44" s="323"/>
      <c r="R44" s="323"/>
      <c r="S44" s="323"/>
      <c r="T44" s="323"/>
      <c r="U44" s="324"/>
      <c r="V44" s="324"/>
    </row>
    <row r="45" spans="1:22">
      <c r="A45" s="643"/>
      <c r="B45" s="498"/>
      <c r="C45" s="529" t="s">
        <v>22</v>
      </c>
      <c r="D45" s="530">
        <v>1</v>
      </c>
      <c r="E45" s="648"/>
      <c r="F45" s="646"/>
      <c r="G45" s="333"/>
      <c r="H45" s="334"/>
      <c r="I45" s="335"/>
      <c r="J45" s="334"/>
      <c r="L45" s="323"/>
      <c r="M45" s="323"/>
      <c r="N45" s="323"/>
      <c r="O45" s="323"/>
      <c r="P45" s="336"/>
      <c r="Q45" s="323"/>
      <c r="R45" s="323"/>
      <c r="S45" s="323"/>
      <c r="T45" s="323"/>
      <c r="U45" s="324"/>
      <c r="V45" s="324"/>
    </row>
    <row r="46" spans="1:22" ht="42.75">
      <c r="A46" s="643"/>
      <c r="B46" s="528" t="s">
        <v>564</v>
      </c>
      <c r="C46" s="529" t="s">
        <v>22</v>
      </c>
      <c r="D46" s="530">
        <v>1</v>
      </c>
      <c r="E46" s="648"/>
      <c r="F46" s="649"/>
      <c r="G46" s="333"/>
      <c r="H46" s="334"/>
      <c r="I46" s="335"/>
      <c r="J46" s="334"/>
      <c r="L46" s="323"/>
      <c r="M46" s="323"/>
      <c r="N46" s="323"/>
      <c r="O46" s="323"/>
      <c r="P46" s="323"/>
      <c r="Q46" s="323"/>
      <c r="R46" s="323"/>
      <c r="S46" s="323"/>
      <c r="T46" s="323"/>
      <c r="U46" s="324"/>
      <c r="V46" s="324"/>
    </row>
    <row r="47" spans="1:22" ht="42.75">
      <c r="A47" s="643"/>
      <c r="B47" s="528" t="s">
        <v>565</v>
      </c>
      <c r="C47" s="529" t="s">
        <v>22</v>
      </c>
      <c r="D47" s="530">
        <v>1</v>
      </c>
      <c r="E47" s="648"/>
      <c r="F47" s="649"/>
      <c r="G47" s="333"/>
      <c r="H47" s="334"/>
      <c r="I47" s="335"/>
      <c r="J47" s="334"/>
      <c r="L47" s="323"/>
      <c r="N47" s="323"/>
      <c r="O47" s="323"/>
      <c r="P47" s="323"/>
      <c r="Q47" s="323"/>
      <c r="R47" s="323"/>
      <c r="S47" s="323"/>
      <c r="T47" s="323"/>
      <c r="U47" s="324"/>
      <c r="V47" s="324"/>
    </row>
    <row r="48" spans="1:22">
      <c r="A48" s="643"/>
      <c r="B48" s="533" t="s">
        <v>567</v>
      </c>
      <c r="C48" s="515" t="s">
        <v>18</v>
      </c>
      <c r="D48" s="516">
        <v>1</v>
      </c>
      <c r="E48" s="648"/>
      <c r="F48" s="645"/>
      <c r="G48" s="320"/>
      <c r="H48" s="321"/>
      <c r="I48" s="322"/>
      <c r="J48" s="321"/>
      <c r="L48" s="323"/>
      <c r="M48" s="323"/>
      <c r="N48" s="323"/>
      <c r="O48" s="323"/>
      <c r="P48" s="323"/>
      <c r="Q48" s="323"/>
      <c r="R48" s="323"/>
      <c r="S48" s="323"/>
      <c r="T48" s="323"/>
      <c r="U48" s="324"/>
      <c r="V48" s="324"/>
    </row>
    <row r="49" spans="1:22" ht="57">
      <c r="A49" s="643"/>
      <c r="B49" s="534" t="s">
        <v>598</v>
      </c>
      <c r="C49" s="535" t="s">
        <v>18</v>
      </c>
      <c r="D49" s="505">
        <v>1</v>
      </c>
      <c r="E49" s="536"/>
      <c r="F49" s="650"/>
      <c r="G49" s="320"/>
      <c r="H49" s="321"/>
      <c r="I49" s="322"/>
      <c r="J49" s="321"/>
      <c r="L49" s="323"/>
      <c r="M49" s="323"/>
      <c r="N49" s="323"/>
      <c r="O49" s="323"/>
      <c r="P49" s="323"/>
      <c r="Q49" s="323"/>
      <c r="R49" s="323"/>
      <c r="S49" s="323"/>
      <c r="T49" s="323"/>
      <c r="U49" s="324"/>
      <c r="V49" s="324"/>
    </row>
    <row r="50" spans="1:22">
      <c r="A50" s="643"/>
      <c r="B50" s="537" t="s">
        <v>570</v>
      </c>
      <c r="C50" s="538" t="s">
        <v>18</v>
      </c>
      <c r="D50" s="539">
        <v>1</v>
      </c>
      <c r="E50" s="530"/>
      <c r="F50" s="647">
        <f>E50*D50</f>
        <v>0</v>
      </c>
      <c r="G50" s="320"/>
      <c r="H50" s="321"/>
      <c r="I50" s="322"/>
      <c r="J50" s="321"/>
      <c r="L50" s="323"/>
      <c r="M50" s="323"/>
      <c r="N50" s="323"/>
      <c r="O50" s="323"/>
      <c r="P50" s="323"/>
      <c r="Q50" s="323"/>
      <c r="R50" s="323"/>
      <c r="S50" s="323"/>
      <c r="T50" s="323"/>
      <c r="U50" s="324"/>
      <c r="V50" s="324"/>
    </row>
    <row r="51" spans="1:22">
      <c r="A51" s="643"/>
      <c r="B51" s="519"/>
      <c r="C51" s="540"/>
      <c r="D51" s="516"/>
      <c r="E51" s="517"/>
      <c r="F51" s="645"/>
      <c r="G51" s="320"/>
      <c r="H51" s="321"/>
      <c r="I51" s="322"/>
      <c r="J51" s="321"/>
      <c r="L51" s="323"/>
      <c r="M51" s="323"/>
      <c r="N51" s="323"/>
      <c r="O51" s="323"/>
      <c r="P51" s="323"/>
      <c r="Q51" s="323"/>
      <c r="R51" s="323"/>
      <c r="S51" s="323"/>
      <c r="T51" s="323"/>
      <c r="U51" s="324"/>
      <c r="V51" s="324"/>
    </row>
    <row r="52" spans="1:22">
      <c r="A52" s="643">
        <v>7</v>
      </c>
      <c r="B52" s="519" t="s">
        <v>599</v>
      </c>
      <c r="C52" s="541" t="s">
        <v>18</v>
      </c>
      <c r="D52" s="530">
        <v>1</v>
      </c>
      <c r="E52" s="530"/>
      <c r="F52" s="647">
        <f>E52*D52</f>
        <v>0</v>
      </c>
      <c r="G52" s="333"/>
      <c r="H52" s="334"/>
      <c r="I52" s="335"/>
      <c r="J52" s="334"/>
      <c r="L52" s="323"/>
      <c r="M52" s="323"/>
      <c r="N52" s="323"/>
      <c r="O52" s="323"/>
      <c r="P52" s="323"/>
      <c r="Q52" s="323"/>
      <c r="R52" s="323"/>
      <c r="S52" s="323"/>
      <c r="T52" s="323"/>
      <c r="U52" s="324"/>
      <c r="V52" s="324"/>
    </row>
    <row r="53" spans="1:22">
      <c r="A53" s="643"/>
      <c r="B53" s="519"/>
      <c r="C53" s="541"/>
      <c r="D53" s="530"/>
      <c r="E53" s="531"/>
      <c r="F53" s="649"/>
      <c r="G53" s="333"/>
      <c r="H53" s="334"/>
      <c r="I53" s="335"/>
      <c r="J53" s="334"/>
      <c r="L53" s="323"/>
      <c r="M53" s="323"/>
      <c r="N53" s="323"/>
      <c r="O53" s="323"/>
      <c r="P53" s="323"/>
      <c r="Q53" s="323"/>
      <c r="R53" s="323"/>
      <c r="S53" s="323"/>
      <c r="T53" s="323"/>
      <c r="U53" s="324"/>
      <c r="V53" s="324"/>
    </row>
    <row r="54" spans="1:22">
      <c r="A54" s="643">
        <v>8</v>
      </c>
      <c r="B54" s="519" t="s">
        <v>573</v>
      </c>
      <c r="C54" s="541" t="s">
        <v>18</v>
      </c>
      <c r="D54" s="530">
        <v>1</v>
      </c>
      <c r="E54" s="530"/>
      <c r="F54" s="647">
        <f>E54*D54</f>
        <v>0</v>
      </c>
      <c r="G54" s="333"/>
      <c r="H54" s="334"/>
      <c r="I54" s="335"/>
      <c r="J54" s="334"/>
      <c r="L54" s="323"/>
      <c r="M54" s="323"/>
      <c r="N54" s="323"/>
      <c r="O54" s="323"/>
      <c r="P54" s="323"/>
      <c r="Q54" s="323"/>
      <c r="R54" s="323"/>
      <c r="S54" s="323"/>
      <c r="T54" s="323"/>
      <c r="U54" s="324"/>
      <c r="V54" s="324"/>
    </row>
    <row r="55" spans="1:22">
      <c r="A55" s="643"/>
      <c r="B55" s="519"/>
      <c r="C55" s="541"/>
      <c r="D55" s="530"/>
      <c r="E55" s="531"/>
      <c r="F55" s="649"/>
      <c r="G55" s="333"/>
      <c r="H55" s="334"/>
      <c r="I55" s="335"/>
      <c r="J55" s="334"/>
      <c r="L55" s="323"/>
      <c r="M55" s="323"/>
      <c r="N55" s="323"/>
      <c r="O55" s="323"/>
      <c r="P55" s="323"/>
      <c r="Q55" s="323"/>
      <c r="R55" s="323"/>
      <c r="S55" s="323"/>
      <c r="T55" s="323"/>
      <c r="U55" s="324"/>
      <c r="V55" s="324"/>
    </row>
    <row r="56" spans="1:22" ht="28.5">
      <c r="A56" s="643">
        <v>9</v>
      </c>
      <c r="B56" s="519" t="s">
        <v>574</v>
      </c>
      <c r="C56" s="541" t="s">
        <v>18</v>
      </c>
      <c r="D56" s="530">
        <v>4</v>
      </c>
      <c r="E56" s="530"/>
      <c r="F56" s="647">
        <f>E56*D56</f>
        <v>0</v>
      </c>
      <c r="G56" s="333"/>
      <c r="H56" s="334"/>
      <c r="I56" s="335"/>
      <c r="J56" s="334"/>
      <c r="L56" s="323"/>
      <c r="M56" s="323"/>
      <c r="N56" s="323"/>
      <c r="O56" s="323"/>
      <c r="P56" s="323"/>
      <c r="Q56" s="323"/>
      <c r="R56" s="323"/>
      <c r="S56" s="323"/>
      <c r="T56" s="323"/>
      <c r="U56" s="324"/>
      <c r="V56" s="324"/>
    </row>
    <row r="57" spans="1:22">
      <c r="A57" s="643"/>
      <c r="B57" s="519"/>
      <c r="C57" s="541"/>
      <c r="D57" s="542"/>
      <c r="E57" s="543"/>
      <c r="F57" s="649"/>
      <c r="G57" s="333"/>
      <c r="H57" s="334"/>
      <c r="I57" s="335"/>
      <c r="J57" s="334"/>
      <c r="L57" s="323"/>
      <c r="M57" s="323"/>
      <c r="N57" s="323"/>
      <c r="O57" s="323"/>
      <c r="P57" s="323"/>
      <c r="Q57" s="323"/>
      <c r="R57" s="323"/>
      <c r="S57" s="323"/>
      <c r="T57" s="323"/>
      <c r="U57" s="324"/>
      <c r="V57" s="324"/>
    </row>
    <row r="58" spans="1:22" ht="57">
      <c r="A58" s="643">
        <v>10</v>
      </c>
      <c r="B58" s="528" t="s">
        <v>578</v>
      </c>
      <c r="C58" s="522"/>
      <c r="D58" s="522"/>
      <c r="E58" s="522"/>
      <c r="F58" s="646"/>
      <c r="G58" s="254"/>
      <c r="H58" s="253"/>
      <c r="L58" s="323"/>
      <c r="M58" s="323"/>
      <c r="N58" s="323"/>
      <c r="O58" s="323"/>
      <c r="P58" s="323"/>
      <c r="Q58" s="323"/>
      <c r="R58" s="323"/>
      <c r="S58" s="323"/>
      <c r="T58" s="323"/>
      <c r="U58" s="324"/>
      <c r="V58" s="324"/>
    </row>
    <row r="59" spans="1:22">
      <c r="A59" s="643"/>
      <c r="B59" s="528" t="s">
        <v>579</v>
      </c>
      <c r="C59" s="541" t="s">
        <v>216</v>
      </c>
      <c r="D59" s="530">
        <v>60</v>
      </c>
      <c r="E59" s="530"/>
      <c r="F59" s="647">
        <f>E59*D59</f>
        <v>0</v>
      </c>
      <c r="G59" s="333"/>
      <c r="H59" s="334"/>
      <c r="I59" s="335"/>
      <c r="J59" s="334"/>
      <c r="L59" s="323"/>
      <c r="M59" s="323"/>
      <c r="N59" s="323"/>
      <c r="O59" s="323"/>
      <c r="P59" s="323"/>
      <c r="Q59" s="323"/>
      <c r="R59" s="323"/>
      <c r="S59" s="323"/>
      <c r="T59" s="323"/>
      <c r="U59" s="324"/>
      <c r="V59" s="324"/>
    </row>
    <row r="60" spans="1:22">
      <c r="A60" s="643"/>
      <c r="B60" s="528"/>
      <c r="C60" s="540"/>
      <c r="D60" s="516"/>
      <c r="E60" s="517"/>
      <c r="F60" s="645"/>
      <c r="G60" s="320"/>
      <c r="H60" s="321"/>
      <c r="I60" s="322"/>
      <c r="J60" s="321"/>
      <c r="L60" s="323"/>
      <c r="M60" s="323"/>
      <c r="N60" s="323"/>
      <c r="O60" s="323"/>
      <c r="P60" s="323"/>
      <c r="Q60" s="323"/>
      <c r="R60" s="323"/>
      <c r="S60" s="323"/>
      <c r="T60" s="323"/>
      <c r="U60" s="324"/>
      <c r="V60" s="324"/>
    </row>
    <row r="61" spans="1:22" ht="28.5">
      <c r="A61" s="643">
        <v>11</v>
      </c>
      <c r="B61" s="528" t="s">
        <v>580</v>
      </c>
      <c r="C61" s="541" t="s">
        <v>18</v>
      </c>
      <c r="D61" s="530">
        <v>1</v>
      </c>
      <c r="E61" s="530"/>
      <c r="F61" s="647">
        <f>E61*D61</f>
        <v>0</v>
      </c>
      <c r="G61" s="333"/>
      <c r="H61" s="334"/>
      <c r="I61" s="335"/>
      <c r="J61" s="334"/>
      <c r="L61" s="323"/>
      <c r="M61" s="323"/>
      <c r="N61" s="323"/>
      <c r="O61" s="323"/>
      <c r="P61" s="323"/>
      <c r="Q61" s="323"/>
      <c r="R61" s="323"/>
      <c r="S61" s="323"/>
      <c r="T61" s="323"/>
      <c r="U61" s="324"/>
      <c r="V61" s="324"/>
    </row>
    <row r="62" spans="1:22">
      <c r="A62" s="651" t="str">
        <f>A21</f>
        <v>1.1</v>
      </c>
      <c r="B62" s="652" t="str">
        <f>B21</f>
        <v>ELEKTROINSTALACIJE</v>
      </c>
      <c r="C62" s="653" t="s">
        <v>581</v>
      </c>
      <c r="D62" s="652"/>
      <c r="E62" s="652"/>
      <c r="F62" s="654">
        <f>SUM(F24:F61)</f>
        <v>0</v>
      </c>
      <c r="G62" s="325"/>
      <c r="H62" s="321"/>
      <c r="I62" s="326"/>
      <c r="J62" s="321"/>
      <c r="L62" s="323"/>
    </row>
    <row r="63" spans="1:22" s="341" customFormat="1" ht="15.75" thickBot="1">
      <c r="A63" s="655"/>
      <c r="B63" s="586"/>
      <c r="C63" s="587"/>
      <c r="D63" s="587"/>
      <c r="E63" s="588"/>
      <c r="F63" s="656"/>
      <c r="G63" s="337"/>
      <c r="H63" s="338"/>
      <c r="I63" s="339"/>
      <c r="J63" s="340"/>
      <c r="K63" s="253"/>
      <c r="L63" s="323"/>
    </row>
    <row r="64" spans="1:22" s="341" customFormat="1" ht="18">
      <c r="A64" s="508" t="s">
        <v>534</v>
      </c>
      <c r="B64" s="508" t="s">
        <v>590</v>
      </c>
      <c r="C64" s="508"/>
      <c r="D64" s="508"/>
      <c r="E64" s="508"/>
      <c r="F64" s="642"/>
      <c r="G64" s="337"/>
      <c r="H64" s="338"/>
      <c r="I64" s="339"/>
      <c r="J64" s="340"/>
      <c r="K64" s="253"/>
    </row>
    <row r="65" spans="1:22">
      <c r="A65" s="657"/>
      <c r="B65" s="560"/>
      <c r="C65" s="561"/>
      <c r="D65" s="562"/>
      <c r="E65" s="563"/>
      <c r="F65" s="645"/>
      <c r="G65" s="325"/>
      <c r="H65" s="321"/>
      <c r="I65" s="326"/>
      <c r="J65" s="321"/>
      <c r="M65" s="341"/>
    </row>
    <row r="66" spans="1:22" ht="109.5" customHeight="1">
      <c r="A66" s="643">
        <v>1</v>
      </c>
      <c r="B66" s="568" t="s">
        <v>591</v>
      </c>
      <c r="C66" s="541" t="s">
        <v>18</v>
      </c>
      <c r="D66" s="542">
        <v>1</v>
      </c>
      <c r="E66" s="530"/>
      <c r="F66" s="647">
        <f>E66*D66</f>
        <v>0</v>
      </c>
      <c r="G66" s="333"/>
      <c r="H66" s="334"/>
      <c r="I66" s="335"/>
      <c r="J66" s="334"/>
      <c r="L66" s="323"/>
      <c r="M66" s="341"/>
      <c r="N66" s="323"/>
      <c r="O66" s="323"/>
      <c r="P66" s="323"/>
      <c r="Q66" s="323"/>
      <c r="R66" s="323"/>
      <c r="S66" s="323"/>
      <c r="T66" s="323"/>
      <c r="U66" s="324"/>
      <c r="V66" s="324"/>
    </row>
    <row r="67" spans="1:22">
      <c r="A67" s="643" t="str">
        <f>IF(C66="",MAX(A$8:$B66)+1,"")</f>
        <v/>
      </c>
      <c r="B67" s="568"/>
      <c r="C67" s="541"/>
      <c r="D67" s="542"/>
      <c r="E67" s="543"/>
      <c r="F67" s="649"/>
      <c r="G67" s="333"/>
      <c r="H67" s="334"/>
      <c r="I67" s="335"/>
      <c r="J67" s="334"/>
      <c r="L67" s="323"/>
      <c r="M67" s="341"/>
      <c r="N67" s="323"/>
      <c r="O67" s="323"/>
      <c r="P67" s="323"/>
      <c r="Q67" s="323"/>
      <c r="R67" s="323"/>
      <c r="S67" s="323"/>
      <c r="T67" s="323"/>
      <c r="U67" s="324"/>
      <c r="V67" s="324"/>
    </row>
    <row r="68" spans="1:22" ht="42.75">
      <c r="A68" s="643">
        <v>2</v>
      </c>
      <c r="B68" s="568" t="s">
        <v>592</v>
      </c>
      <c r="C68" s="541" t="s">
        <v>18</v>
      </c>
      <c r="D68" s="542">
        <v>1</v>
      </c>
      <c r="E68" s="530"/>
      <c r="F68" s="647">
        <f>E68*D68</f>
        <v>0</v>
      </c>
      <c r="G68" s="333"/>
      <c r="H68" s="334"/>
      <c r="I68" s="335"/>
      <c r="J68" s="334"/>
      <c r="L68" s="323"/>
      <c r="M68" s="341"/>
      <c r="N68" s="323"/>
      <c r="O68" s="323"/>
      <c r="P68" s="323"/>
      <c r="Q68" s="323"/>
      <c r="R68" s="323"/>
      <c r="S68" s="323"/>
      <c r="T68" s="323"/>
      <c r="U68" s="324"/>
      <c r="V68" s="324"/>
    </row>
    <row r="69" spans="1:22">
      <c r="A69" s="643" t="str">
        <f>IF(C68="",MAX(A$8:$B68)+1,"")</f>
        <v/>
      </c>
      <c r="B69" s="568"/>
      <c r="C69" s="541"/>
      <c r="D69" s="542"/>
      <c r="E69" s="543"/>
      <c r="F69" s="649"/>
      <c r="G69" s="333"/>
      <c r="H69" s="334"/>
      <c r="I69" s="335"/>
      <c r="J69" s="334"/>
      <c r="L69" s="323"/>
      <c r="M69" s="341"/>
      <c r="N69" s="323"/>
      <c r="O69" s="323"/>
      <c r="P69" s="323"/>
      <c r="Q69" s="323"/>
      <c r="R69" s="323"/>
      <c r="S69" s="323"/>
      <c r="T69" s="323"/>
      <c r="U69" s="324"/>
      <c r="V69" s="324"/>
    </row>
    <row r="70" spans="1:22" ht="57">
      <c r="A70" s="643">
        <v>3</v>
      </c>
      <c r="B70" s="568" t="s">
        <v>593</v>
      </c>
      <c r="C70" s="541" t="s">
        <v>18</v>
      </c>
      <c r="D70" s="542">
        <v>1</v>
      </c>
      <c r="E70" s="530"/>
      <c r="F70" s="647">
        <f>E70*D70</f>
        <v>0</v>
      </c>
      <c r="G70" s="333"/>
      <c r="H70" s="334"/>
      <c r="I70" s="335"/>
      <c r="J70" s="334"/>
      <c r="L70" s="323"/>
      <c r="M70" s="341"/>
      <c r="N70" s="323"/>
      <c r="O70" s="323"/>
      <c r="P70" s="323"/>
      <c r="Q70" s="323"/>
      <c r="R70" s="323"/>
      <c r="S70" s="323"/>
      <c r="T70" s="323"/>
      <c r="U70" s="324"/>
      <c r="V70" s="324"/>
    </row>
    <row r="71" spans="1:22">
      <c r="A71" s="658" t="str">
        <f>A64</f>
        <v>1.2</v>
      </c>
      <c r="B71" s="590" t="str">
        <f>B64</f>
        <v>SKUPNI STROŠKI ELEKTROINSTALACIJSKI DEL:</v>
      </c>
      <c r="C71" s="600" t="s">
        <v>581</v>
      </c>
      <c r="D71" s="590"/>
      <c r="E71" s="590"/>
      <c r="F71" s="659">
        <f>SUM(F66:F70)</f>
        <v>0</v>
      </c>
      <c r="G71" s="325"/>
      <c r="H71" s="321"/>
      <c r="I71" s="326"/>
      <c r="J71" s="321"/>
      <c r="M71" s="341"/>
    </row>
    <row r="72" spans="1:22">
      <c r="H72" s="253"/>
    </row>
    <row r="73" spans="1:22">
      <c r="H73" s="253"/>
    </row>
    <row r="74" spans="1:22">
      <c r="H74" s="253"/>
    </row>
    <row r="75" spans="1:22">
      <c r="H75" s="253"/>
    </row>
    <row r="76" spans="1:22">
      <c r="H76" s="253"/>
    </row>
    <row r="77" spans="1:22">
      <c r="H77" s="253"/>
    </row>
    <row r="78" spans="1:22">
      <c r="H78" s="253"/>
    </row>
    <row r="79" spans="1:22">
      <c r="H79" s="253"/>
    </row>
    <row r="80" spans="1:22">
      <c r="H80" s="253"/>
    </row>
    <row r="81" spans="8:8">
      <c r="H81" s="253"/>
    </row>
    <row r="82" spans="8:8">
      <c r="H82" s="253"/>
    </row>
    <row r="83" spans="8:8">
      <c r="H83" s="253"/>
    </row>
    <row r="84" spans="8:8">
      <c r="H84" s="253"/>
    </row>
    <row r="85" spans="8:8">
      <c r="H85" s="253"/>
    </row>
    <row r="86" spans="8:8">
      <c r="H86" s="253"/>
    </row>
    <row r="87" spans="8:8">
      <c r="H87" s="253"/>
    </row>
    <row r="88" spans="8:8">
      <c r="H88" s="253"/>
    </row>
    <row r="89" spans="8:8">
      <c r="H89" s="253"/>
    </row>
    <row r="90" spans="8:8">
      <c r="H90" s="253"/>
    </row>
    <row r="91" spans="8:8">
      <c r="H91" s="253"/>
    </row>
    <row r="92" spans="8:8">
      <c r="H92" s="253"/>
    </row>
    <row r="93" spans="8:8">
      <c r="H93" s="253"/>
    </row>
    <row r="94" spans="8:8">
      <c r="H94" s="253"/>
    </row>
    <row r="95" spans="8:8">
      <c r="H95" s="253"/>
    </row>
    <row r="96" spans="8:8">
      <c r="H96" s="253"/>
    </row>
    <row r="97" spans="8:8">
      <c r="H97" s="253"/>
    </row>
    <row r="98" spans="8:8">
      <c r="H98" s="253"/>
    </row>
    <row r="99" spans="8:8">
      <c r="H99" s="253"/>
    </row>
    <row r="100" spans="8:8">
      <c r="H100" s="253"/>
    </row>
    <row r="101" spans="8:8">
      <c r="H101" s="253"/>
    </row>
    <row r="102" spans="8:8">
      <c r="H102" s="253"/>
    </row>
    <row r="103" spans="8:8">
      <c r="H103" s="253"/>
    </row>
    <row r="104" spans="8:8">
      <c r="H104" s="253"/>
    </row>
    <row r="105" spans="8:8">
      <c r="H105" s="253"/>
    </row>
    <row r="106" spans="8:8">
      <c r="H106" s="253"/>
    </row>
    <row r="107" spans="8:8">
      <c r="H107" s="253"/>
    </row>
    <row r="108" spans="8:8">
      <c r="H108" s="253"/>
    </row>
    <row r="109" spans="8:8">
      <c r="H109" s="253"/>
    </row>
    <row r="110" spans="8:8">
      <c r="H110" s="253"/>
    </row>
    <row r="111" spans="8:8">
      <c r="H111" s="253"/>
    </row>
    <row r="112" spans="8:8">
      <c r="H112" s="253"/>
    </row>
    <row r="113" spans="8:8">
      <c r="H113" s="253"/>
    </row>
    <row r="114" spans="8:8">
      <c r="H114" s="253"/>
    </row>
    <row r="115" spans="8:8">
      <c r="H115" s="253"/>
    </row>
    <row r="116" spans="8:8">
      <c r="H116" s="253"/>
    </row>
    <row r="117" spans="8:8">
      <c r="H117" s="253"/>
    </row>
    <row r="118" spans="8:8">
      <c r="H118" s="253"/>
    </row>
    <row r="119" spans="8:8">
      <c r="H119" s="253"/>
    </row>
    <row r="120" spans="8:8">
      <c r="H120" s="253"/>
    </row>
    <row r="121" spans="8:8">
      <c r="H121" s="253"/>
    </row>
    <row r="122" spans="8:8">
      <c r="H122" s="253"/>
    </row>
    <row r="123" spans="8:8">
      <c r="H123" s="253"/>
    </row>
    <row r="124" spans="8:8">
      <c r="H124" s="253"/>
    </row>
    <row r="125" spans="8:8">
      <c r="H125" s="253"/>
    </row>
    <row r="126" spans="8:8">
      <c r="H126" s="253"/>
    </row>
    <row r="127" spans="8:8">
      <c r="H127" s="253"/>
    </row>
    <row r="128" spans="8:8">
      <c r="H128" s="253"/>
    </row>
    <row r="129" spans="8:8">
      <c r="H129" s="253"/>
    </row>
    <row r="130" spans="8:8">
      <c r="H130" s="253"/>
    </row>
    <row r="131" spans="8:8">
      <c r="H131" s="253"/>
    </row>
    <row r="132" spans="8:8">
      <c r="H132" s="253"/>
    </row>
    <row r="133" spans="8:8">
      <c r="H133" s="253"/>
    </row>
    <row r="134" spans="8:8">
      <c r="H134" s="253"/>
    </row>
    <row r="135" spans="8:8">
      <c r="H135" s="253"/>
    </row>
    <row r="136" spans="8:8">
      <c r="H136" s="253"/>
    </row>
    <row r="137" spans="8:8">
      <c r="H137" s="253"/>
    </row>
    <row r="138" spans="8:8">
      <c r="H138" s="253"/>
    </row>
    <row r="139" spans="8:8">
      <c r="H139" s="253"/>
    </row>
    <row r="140" spans="8:8">
      <c r="H140" s="253"/>
    </row>
    <row r="141" spans="8:8">
      <c r="H141" s="253"/>
    </row>
    <row r="142" spans="8:8">
      <c r="H142" s="253"/>
    </row>
    <row r="143" spans="8:8">
      <c r="H143" s="253"/>
    </row>
    <row r="144" spans="8:8">
      <c r="H144" s="253"/>
    </row>
    <row r="145" spans="8:8">
      <c r="H145" s="253"/>
    </row>
    <row r="146" spans="8:8">
      <c r="H146" s="253"/>
    </row>
    <row r="147" spans="8:8">
      <c r="H147" s="253"/>
    </row>
    <row r="148" spans="8:8">
      <c r="H148" s="253"/>
    </row>
    <row r="149" spans="8:8">
      <c r="H149" s="253"/>
    </row>
    <row r="150" spans="8:8">
      <c r="H150" s="253"/>
    </row>
    <row r="151" spans="8:8">
      <c r="H151" s="253"/>
    </row>
    <row r="152" spans="8:8">
      <c r="H152" s="253"/>
    </row>
    <row r="153" spans="8:8">
      <c r="H153" s="253"/>
    </row>
    <row r="154" spans="8:8">
      <c r="H154" s="253"/>
    </row>
    <row r="155" spans="8:8">
      <c r="H155" s="253"/>
    </row>
    <row r="156" spans="8:8">
      <c r="H156" s="253"/>
    </row>
    <row r="157" spans="8:8">
      <c r="H157" s="253"/>
    </row>
    <row r="158" spans="8:8">
      <c r="H158" s="253"/>
    </row>
    <row r="159" spans="8:8">
      <c r="H159" s="253"/>
    </row>
    <row r="160" spans="8:8">
      <c r="H160" s="253"/>
    </row>
    <row r="161" spans="8:8">
      <c r="H161" s="253"/>
    </row>
    <row r="162" spans="8:8">
      <c r="H162" s="253"/>
    </row>
    <row r="163" spans="8:8">
      <c r="H163" s="253"/>
    </row>
    <row r="164" spans="8:8">
      <c r="H164" s="253"/>
    </row>
    <row r="165" spans="8:8">
      <c r="H165" s="253"/>
    </row>
    <row r="166" spans="8:8">
      <c r="H166" s="253"/>
    </row>
    <row r="167" spans="8:8">
      <c r="H167" s="253"/>
    </row>
    <row r="168" spans="8:8">
      <c r="H168" s="253"/>
    </row>
    <row r="169" spans="8:8">
      <c r="H169" s="253"/>
    </row>
    <row r="170" spans="8:8">
      <c r="H170" s="253"/>
    </row>
    <row r="171" spans="8:8">
      <c r="H171" s="253"/>
    </row>
    <row r="172" spans="8:8">
      <c r="H172" s="253"/>
    </row>
    <row r="173" spans="8:8">
      <c r="H173" s="253"/>
    </row>
    <row r="174" spans="8:8">
      <c r="H174" s="253"/>
    </row>
    <row r="175" spans="8:8">
      <c r="H175" s="253"/>
    </row>
    <row r="176" spans="8:8">
      <c r="H176" s="253"/>
    </row>
    <row r="177" spans="8:8">
      <c r="H177" s="253"/>
    </row>
    <row r="178" spans="8:8">
      <c r="H178" s="253"/>
    </row>
    <row r="179" spans="8:8">
      <c r="H179" s="253"/>
    </row>
    <row r="180" spans="8:8">
      <c r="H180" s="253"/>
    </row>
    <row r="181" spans="8:8">
      <c r="H181" s="253"/>
    </row>
    <row r="182" spans="8:8">
      <c r="H182" s="253"/>
    </row>
    <row r="183" spans="8:8">
      <c r="H183" s="253"/>
    </row>
    <row r="184" spans="8:8">
      <c r="H184" s="253"/>
    </row>
    <row r="185" spans="8:8">
      <c r="H185" s="253"/>
    </row>
    <row r="186" spans="8:8">
      <c r="H186" s="253"/>
    </row>
    <row r="187" spans="8:8">
      <c r="H187" s="253"/>
    </row>
    <row r="188" spans="8:8">
      <c r="H188" s="253"/>
    </row>
    <row r="189" spans="8:8">
      <c r="H189" s="253"/>
    </row>
    <row r="190" spans="8:8">
      <c r="H190" s="253"/>
    </row>
    <row r="191" spans="8:8">
      <c r="H191" s="253"/>
    </row>
    <row r="192" spans="8:8">
      <c r="H192" s="253"/>
    </row>
    <row r="193" spans="8:8">
      <c r="H193" s="253"/>
    </row>
    <row r="194" spans="8:8">
      <c r="H194" s="253"/>
    </row>
    <row r="195" spans="8:8">
      <c r="H195" s="253"/>
    </row>
    <row r="196" spans="8:8">
      <c r="H196" s="253"/>
    </row>
    <row r="197" spans="8:8">
      <c r="H197" s="253"/>
    </row>
    <row r="198" spans="8:8">
      <c r="H198" s="253"/>
    </row>
    <row r="199" spans="8:8">
      <c r="H199" s="253"/>
    </row>
    <row r="200" spans="8:8">
      <c r="H200" s="253"/>
    </row>
    <row r="201" spans="8:8">
      <c r="H201" s="253"/>
    </row>
    <row r="202" spans="8:8">
      <c r="H202" s="253"/>
    </row>
    <row r="203" spans="8:8">
      <c r="H203" s="253"/>
    </row>
    <row r="204" spans="8:8">
      <c r="H204" s="253"/>
    </row>
    <row r="205" spans="8:8">
      <c r="H205" s="253"/>
    </row>
    <row r="206" spans="8:8">
      <c r="H206" s="253"/>
    </row>
    <row r="207" spans="8:8">
      <c r="H207" s="253"/>
    </row>
    <row r="208" spans="8:8">
      <c r="H208" s="253"/>
    </row>
    <row r="209" spans="8:8">
      <c r="H209" s="253"/>
    </row>
    <row r="210" spans="8:8">
      <c r="H210" s="253"/>
    </row>
    <row r="211" spans="8:8">
      <c r="H211" s="253"/>
    </row>
    <row r="212" spans="8:8">
      <c r="H212" s="253"/>
    </row>
    <row r="213" spans="8:8">
      <c r="H213" s="253"/>
    </row>
    <row r="214" spans="8:8">
      <c r="H214" s="253"/>
    </row>
    <row r="215" spans="8:8">
      <c r="H215" s="253"/>
    </row>
    <row r="216" spans="8:8">
      <c r="H216" s="253"/>
    </row>
    <row r="217" spans="8:8">
      <c r="H217" s="253"/>
    </row>
    <row r="218" spans="8:8">
      <c r="H218" s="253"/>
    </row>
    <row r="219" spans="8:8">
      <c r="H219" s="253"/>
    </row>
    <row r="220" spans="8:8">
      <c r="H220" s="253"/>
    </row>
    <row r="221" spans="8:8">
      <c r="H221" s="253"/>
    </row>
    <row r="222" spans="8:8">
      <c r="H222" s="253"/>
    </row>
    <row r="223" spans="8:8">
      <c r="H223" s="253"/>
    </row>
    <row r="224" spans="8:8">
      <c r="H224" s="253"/>
    </row>
    <row r="225" spans="8:8">
      <c r="H225" s="253"/>
    </row>
    <row r="226" spans="8:8">
      <c r="H226" s="253"/>
    </row>
    <row r="227" spans="8:8">
      <c r="H227" s="253"/>
    </row>
    <row r="228" spans="8:8">
      <c r="H228" s="253"/>
    </row>
    <row r="229" spans="8:8">
      <c r="H229" s="253"/>
    </row>
    <row r="230" spans="8:8">
      <c r="H230" s="253"/>
    </row>
    <row r="231" spans="8:8">
      <c r="H231" s="253"/>
    </row>
    <row r="232" spans="8:8">
      <c r="H232" s="253"/>
    </row>
    <row r="233" spans="8:8">
      <c r="H233" s="253"/>
    </row>
    <row r="234" spans="8:8">
      <c r="H234" s="253"/>
    </row>
    <row r="235" spans="8:8">
      <c r="H235" s="253"/>
    </row>
    <row r="236" spans="8:8">
      <c r="H236" s="253"/>
    </row>
    <row r="237" spans="8:8">
      <c r="H237" s="253"/>
    </row>
    <row r="238" spans="8:8">
      <c r="H238" s="253"/>
    </row>
    <row r="239" spans="8:8">
      <c r="H239" s="253"/>
    </row>
    <row r="240" spans="8:8">
      <c r="H240" s="253"/>
    </row>
    <row r="241" spans="8:8">
      <c r="H241" s="253"/>
    </row>
    <row r="242" spans="8:8">
      <c r="H242" s="253"/>
    </row>
    <row r="243" spans="8:8">
      <c r="H243" s="253"/>
    </row>
    <row r="244" spans="8:8">
      <c r="H244" s="253"/>
    </row>
    <row r="245" spans="8:8">
      <c r="H245" s="253"/>
    </row>
    <row r="246" spans="8:8">
      <c r="H246" s="253"/>
    </row>
    <row r="247" spans="8:8">
      <c r="H247" s="253"/>
    </row>
    <row r="248" spans="8:8">
      <c r="H248" s="253"/>
    </row>
    <row r="249" spans="8:8">
      <c r="H249" s="253"/>
    </row>
    <row r="250" spans="8:8">
      <c r="H250" s="253"/>
    </row>
    <row r="251" spans="8:8">
      <c r="H251" s="253"/>
    </row>
    <row r="252" spans="8:8">
      <c r="H252" s="253"/>
    </row>
    <row r="253" spans="8:8">
      <c r="H253" s="253"/>
    </row>
    <row r="254" spans="8:8">
      <c r="H254" s="253"/>
    </row>
    <row r="255" spans="8:8">
      <c r="H255" s="253"/>
    </row>
    <row r="256" spans="8:8">
      <c r="H256" s="253"/>
    </row>
    <row r="257" spans="8:8">
      <c r="H257" s="253"/>
    </row>
    <row r="258" spans="8:8">
      <c r="H258" s="253"/>
    </row>
    <row r="259" spans="8:8">
      <c r="H259" s="253"/>
    </row>
    <row r="260" spans="8:8">
      <c r="H260" s="253"/>
    </row>
    <row r="261" spans="8:8">
      <c r="H261" s="253"/>
    </row>
    <row r="262" spans="8:8">
      <c r="H262" s="253"/>
    </row>
    <row r="263" spans="8:8">
      <c r="H263" s="253"/>
    </row>
    <row r="264" spans="8:8">
      <c r="H264" s="253"/>
    </row>
    <row r="265" spans="8:8">
      <c r="H265" s="253"/>
    </row>
    <row r="266" spans="8:8">
      <c r="H266" s="253"/>
    </row>
    <row r="267" spans="8:8">
      <c r="H267" s="253"/>
    </row>
    <row r="268" spans="8:8">
      <c r="H268" s="253"/>
    </row>
    <row r="269" spans="8:8">
      <c r="H269" s="253"/>
    </row>
    <row r="270" spans="8:8">
      <c r="H270" s="253"/>
    </row>
    <row r="271" spans="8:8">
      <c r="H271" s="253"/>
    </row>
    <row r="272" spans="8:8">
      <c r="H272" s="253"/>
    </row>
    <row r="273" spans="8:8">
      <c r="H273" s="253"/>
    </row>
    <row r="274" spans="8:8">
      <c r="H274" s="253"/>
    </row>
    <row r="275" spans="8:8">
      <c r="H275" s="253"/>
    </row>
    <row r="276" spans="8:8">
      <c r="H276" s="253"/>
    </row>
    <row r="277" spans="8:8">
      <c r="H277" s="253"/>
    </row>
    <row r="278" spans="8:8">
      <c r="H278" s="253"/>
    </row>
    <row r="279" spans="8:8">
      <c r="H279" s="253"/>
    </row>
    <row r="280" spans="8:8">
      <c r="H280" s="253"/>
    </row>
    <row r="281" spans="8:8">
      <c r="H281" s="253"/>
    </row>
    <row r="282" spans="8:8">
      <c r="H282" s="253"/>
    </row>
    <row r="283" spans="8:8">
      <c r="H283" s="253"/>
    </row>
    <row r="284" spans="8:8">
      <c r="H284" s="253"/>
    </row>
    <row r="285" spans="8:8">
      <c r="H285" s="253"/>
    </row>
    <row r="286" spans="8:8">
      <c r="H286" s="253"/>
    </row>
    <row r="287" spans="8:8">
      <c r="H287" s="253"/>
    </row>
    <row r="288" spans="8:8">
      <c r="H288" s="253"/>
    </row>
    <row r="289" spans="8:8">
      <c r="H289" s="253"/>
    </row>
    <row r="290" spans="8:8">
      <c r="H290" s="253"/>
    </row>
    <row r="291" spans="8:8">
      <c r="H291" s="253"/>
    </row>
    <row r="292" spans="8:8">
      <c r="H292" s="253"/>
    </row>
    <row r="293" spans="8:8">
      <c r="H293" s="253"/>
    </row>
    <row r="294" spans="8:8">
      <c r="H294" s="253"/>
    </row>
    <row r="295" spans="8:8">
      <c r="H295" s="253"/>
    </row>
    <row r="296" spans="8:8">
      <c r="H296" s="253"/>
    </row>
    <row r="297" spans="8:8">
      <c r="H297" s="253"/>
    </row>
    <row r="298" spans="8:8">
      <c r="H298" s="253"/>
    </row>
    <row r="299" spans="8:8">
      <c r="H299" s="253"/>
    </row>
    <row r="300" spans="8:8">
      <c r="H300" s="253"/>
    </row>
    <row r="301" spans="8:8">
      <c r="H301" s="253"/>
    </row>
    <row r="302" spans="8:8">
      <c r="H302" s="253"/>
    </row>
    <row r="303" spans="8:8">
      <c r="H303" s="253"/>
    </row>
    <row r="304" spans="8:8">
      <c r="H304" s="253"/>
    </row>
    <row r="305" spans="8:8">
      <c r="H305" s="253"/>
    </row>
    <row r="306" spans="8:8">
      <c r="H306" s="253"/>
    </row>
    <row r="307" spans="8:8">
      <c r="H307" s="253"/>
    </row>
    <row r="308" spans="8:8">
      <c r="H308" s="253"/>
    </row>
    <row r="309" spans="8:8">
      <c r="H309" s="253"/>
    </row>
    <row r="310" spans="8:8">
      <c r="H310" s="253"/>
    </row>
    <row r="311" spans="8:8">
      <c r="H311" s="253"/>
    </row>
    <row r="312" spans="8:8">
      <c r="H312" s="253"/>
    </row>
    <row r="313" spans="8:8">
      <c r="H313" s="253"/>
    </row>
    <row r="314" spans="8:8">
      <c r="H314" s="253"/>
    </row>
    <row r="315" spans="8:8">
      <c r="H315" s="253"/>
    </row>
    <row r="316" spans="8:8">
      <c r="H316" s="253"/>
    </row>
    <row r="317" spans="8:8">
      <c r="H317" s="253"/>
    </row>
    <row r="318" spans="8:8">
      <c r="H318" s="253"/>
    </row>
    <row r="319" spans="8:8">
      <c r="H319" s="253"/>
    </row>
    <row r="320" spans="8:8">
      <c r="H320" s="253"/>
    </row>
    <row r="321" spans="8:8">
      <c r="H321" s="253"/>
    </row>
    <row r="322" spans="8:8">
      <c r="H322" s="253"/>
    </row>
    <row r="323" spans="8:8">
      <c r="H323" s="253"/>
    </row>
    <row r="324" spans="8:8">
      <c r="H324" s="253"/>
    </row>
    <row r="325" spans="8:8">
      <c r="H325" s="253"/>
    </row>
    <row r="326" spans="8:8">
      <c r="H326" s="253"/>
    </row>
    <row r="327" spans="8:8">
      <c r="H327" s="253"/>
    </row>
    <row r="328" spans="8:8">
      <c r="H328" s="253"/>
    </row>
    <row r="329" spans="8:8">
      <c r="H329" s="253"/>
    </row>
    <row r="330" spans="8:8">
      <c r="H330" s="253"/>
    </row>
    <row r="331" spans="8:8">
      <c r="H331" s="253"/>
    </row>
    <row r="332" spans="8:8">
      <c r="H332" s="253"/>
    </row>
    <row r="333" spans="8:8">
      <c r="H333" s="253"/>
    </row>
    <row r="334" spans="8:8">
      <c r="H334" s="253"/>
    </row>
    <row r="335" spans="8:8">
      <c r="H335" s="253"/>
    </row>
    <row r="336" spans="8:8">
      <c r="H336" s="253"/>
    </row>
    <row r="337" spans="8:8">
      <c r="H337" s="253"/>
    </row>
    <row r="338" spans="8:8">
      <c r="H338" s="253"/>
    </row>
    <row r="339" spans="8:8">
      <c r="H339" s="253"/>
    </row>
    <row r="340" spans="8:8">
      <c r="H340" s="253"/>
    </row>
    <row r="341" spans="8:8">
      <c r="H341" s="253"/>
    </row>
    <row r="342" spans="8:8">
      <c r="H342" s="253"/>
    </row>
    <row r="343" spans="8:8">
      <c r="H343" s="253"/>
    </row>
    <row r="344" spans="8:8">
      <c r="H344" s="253"/>
    </row>
    <row r="345" spans="8:8">
      <c r="H345" s="253"/>
    </row>
    <row r="346" spans="8:8">
      <c r="H346" s="253"/>
    </row>
    <row r="347" spans="8:8">
      <c r="H347" s="253"/>
    </row>
    <row r="348" spans="8:8">
      <c r="H348" s="253"/>
    </row>
    <row r="349" spans="8:8">
      <c r="H349" s="253"/>
    </row>
    <row r="350" spans="8:8">
      <c r="H350" s="253"/>
    </row>
    <row r="351" spans="8:8">
      <c r="H351" s="253"/>
    </row>
    <row r="352" spans="8:8">
      <c r="H352" s="253"/>
    </row>
    <row r="353" spans="8:8">
      <c r="H353" s="253"/>
    </row>
    <row r="354" spans="8:8">
      <c r="H354" s="253"/>
    </row>
    <row r="355" spans="8:8">
      <c r="H355" s="253"/>
    </row>
    <row r="356" spans="8:8">
      <c r="H356" s="253"/>
    </row>
    <row r="357" spans="8:8">
      <c r="H357" s="253"/>
    </row>
    <row r="358" spans="8:8">
      <c r="H358" s="253"/>
    </row>
    <row r="359" spans="8:8">
      <c r="H359" s="253"/>
    </row>
    <row r="360" spans="8:8">
      <c r="H360" s="253"/>
    </row>
    <row r="361" spans="8:8">
      <c r="H361" s="253"/>
    </row>
    <row r="362" spans="8:8">
      <c r="H362" s="253"/>
    </row>
    <row r="363" spans="8:8">
      <c r="H363" s="253"/>
    </row>
    <row r="364" spans="8:8">
      <c r="H364" s="253"/>
    </row>
    <row r="365" spans="8:8">
      <c r="H365" s="253"/>
    </row>
    <row r="366" spans="8:8">
      <c r="H366" s="253"/>
    </row>
    <row r="367" spans="8:8">
      <c r="H367" s="253"/>
    </row>
    <row r="368" spans="8:8">
      <c r="H368" s="253"/>
    </row>
    <row r="369" spans="8:8">
      <c r="H369" s="253"/>
    </row>
    <row r="370" spans="8:8">
      <c r="H370" s="253"/>
    </row>
    <row r="371" spans="8:8">
      <c r="H371" s="253"/>
    </row>
    <row r="372" spans="8:8">
      <c r="H372" s="253"/>
    </row>
    <row r="373" spans="8:8">
      <c r="H373" s="253"/>
    </row>
    <row r="374" spans="8:8">
      <c r="H374" s="253"/>
    </row>
    <row r="375" spans="8:8">
      <c r="H375" s="253"/>
    </row>
    <row r="376" spans="8:8">
      <c r="H376" s="253"/>
    </row>
    <row r="377" spans="8:8">
      <c r="H377" s="253"/>
    </row>
    <row r="378" spans="8:8">
      <c r="H378" s="253"/>
    </row>
    <row r="379" spans="8:8">
      <c r="H379" s="253"/>
    </row>
    <row r="380" spans="8:8">
      <c r="H380" s="253"/>
    </row>
    <row r="381" spans="8:8">
      <c r="H381" s="253"/>
    </row>
    <row r="382" spans="8:8">
      <c r="H382" s="253"/>
    </row>
    <row r="383" spans="8:8">
      <c r="H383" s="253"/>
    </row>
    <row r="384" spans="8:8">
      <c r="H384" s="253"/>
    </row>
    <row r="385" spans="8:8">
      <c r="H385" s="253"/>
    </row>
    <row r="386" spans="8:8">
      <c r="H386" s="253"/>
    </row>
    <row r="387" spans="8:8">
      <c r="H387" s="253"/>
    </row>
    <row r="388" spans="8:8">
      <c r="H388" s="253"/>
    </row>
    <row r="389" spans="8:8">
      <c r="H389" s="253"/>
    </row>
    <row r="390" spans="8:8">
      <c r="H390" s="253"/>
    </row>
    <row r="391" spans="8:8">
      <c r="H391" s="253"/>
    </row>
    <row r="392" spans="8:8">
      <c r="H392" s="253"/>
    </row>
    <row r="393" spans="8:8">
      <c r="H393" s="253"/>
    </row>
    <row r="394" spans="8:8">
      <c r="H394" s="253"/>
    </row>
    <row r="395" spans="8:8">
      <c r="H395" s="253"/>
    </row>
    <row r="396" spans="8:8">
      <c r="H396" s="253"/>
    </row>
    <row r="397" spans="8:8">
      <c r="H397" s="253"/>
    </row>
    <row r="398" spans="8:8">
      <c r="H398" s="253"/>
    </row>
    <row r="399" spans="8:8">
      <c r="H399" s="253"/>
    </row>
    <row r="400" spans="8:8">
      <c r="H400" s="253"/>
    </row>
    <row r="401" spans="8:8">
      <c r="H401" s="253"/>
    </row>
    <row r="402" spans="8:8">
      <c r="H402" s="253"/>
    </row>
    <row r="403" spans="8:8">
      <c r="H403" s="253"/>
    </row>
    <row r="404" spans="8:8">
      <c r="H404" s="253"/>
    </row>
    <row r="405" spans="8:8">
      <c r="H405" s="253"/>
    </row>
    <row r="406" spans="8:8">
      <c r="H406" s="253"/>
    </row>
    <row r="407" spans="8:8">
      <c r="H407" s="253"/>
    </row>
  </sheetData>
  <protectedRanges>
    <protectedRange sqref="E1:J2" name="Obseg5_11_1_1"/>
  </protectedRanges>
  <mergeCells count="3">
    <mergeCell ref="A3:E3"/>
    <mergeCell ref="A4:F4"/>
    <mergeCell ref="A7:F7"/>
  </mergeCells>
  <pageMargins left="0.70866141732283472" right="0.31496062992125984" top="0.74803149606299213" bottom="0.74803149606299213" header="0.31496062992125984" footer="0.31496062992125984"/>
  <pageSetup paperSize="9" scale="80" fitToHeight="0" orientation="portrait" r:id="rId1"/>
  <headerFooter>
    <oddFooter>&amp;L&amp;F&amp;R&amp;P od &amp;N</oddFoot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11</vt:i4>
      </vt:variant>
    </vt:vector>
  </HeadingPairs>
  <TitlesOfParts>
    <vt:vector size="17" baseType="lpstr">
      <vt:lpstr>rekapitulacija</vt:lpstr>
      <vt:lpstr>GO</vt:lpstr>
      <vt:lpstr>STROJNE1</vt:lpstr>
      <vt:lpstr>STROJNE2</vt:lpstr>
      <vt:lpstr>ELEKTRO1</vt:lpstr>
      <vt:lpstr>ELEKTRO2</vt:lpstr>
      <vt:lpstr>GO!Excel_BuiltIn_Print_Area</vt:lpstr>
      <vt:lpstr>rekapitulacija!Excel_BuiltIn_Print_Area</vt:lpstr>
      <vt:lpstr>ELEKTRO1!Področje_tiskanja</vt:lpstr>
      <vt:lpstr>ELEKTRO2!Področje_tiskanja</vt:lpstr>
      <vt:lpstr>GO!Področje_tiskanja</vt:lpstr>
      <vt:lpstr>rekapitulacija!Področje_tiskanja</vt:lpstr>
      <vt:lpstr>STROJNE1!Področje_tiskanja</vt:lpstr>
      <vt:lpstr>STROJNE2!Področje_tiskanja</vt:lpstr>
      <vt:lpstr>ELEKTRO1!Tiskanje_naslovov</vt:lpstr>
      <vt:lpstr>ELEKTRO2!Tiskanje_naslovov</vt:lpstr>
      <vt:lpstr>STROJNE1!Tiskanje_naslovov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Uporabnik sistema Windows</cp:lastModifiedBy>
  <cp:lastPrinted>2021-06-02T09:24:31Z</cp:lastPrinted>
  <dcterms:created xsi:type="dcterms:W3CDTF">2020-10-27T13:52:04Z</dcterms:created>
  <dcterms:modified xsi:type="dcterms:W3CDTF">2021-07-16T09:31:11Z</dcterms:modified>
</cp:coreProperties>
</file>