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PT\2025\LPT-25-25 Nakup drogov in polportalov za obdobje 24 mesecev\Razpisna dokumentacija\Razpisna dokumentacija OBJAVA\"/>
    </mc:Choice>
  </mc:AlternateContent>
  <xr:revisionPtr revIDLastSave="0" documentId="13_ncr:1_{966900F0-62CE-4A77-AC44-D9F002F87A6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1" r:id="rId1"/>
  </sheets>
  <definedNames>
    <definedName name="_xlnm.Print_Titles" localSheetId="0">'Ponudbeni predračun'!$8:$8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" l="1"/>
  <c r="H10" i="1"/>
  <c r="H28" i="1" l="1"/>
  <c r="H12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8" i="1"/>
  <c r="H37" i="1"/>
  <c r="H36" i="1"/>
  <c r="H34" i="1"/>
  <c r="H33" i="1"/>
  <c r="H32" i="1"/>
  <c r="H31" i="1"/>
  <c r="H30" i="1"/>
  <c r="H27" i="1"/>
  <c r="H26" i="1"/>
  <c r="H25" i="1"/>
  <c r="H24" i="1"/>
  <c r="H23" i="1"/>
  <c r="H22" i="1"/>
  <c r="H20" i="1"/>
  <c r="H19" i="1"/>
  <c r="H18" i="1"/>
  <c r="H17" i="1"/>
  <c r="H16" i="1"/>
  <c r="H15" i="1"/>
  <c r="H14" i="1"/>
  <c r="H11" i="1"/>
  <c r="H57" i="1" l="1"/>
</calcChain>
</file>

<file path=xl/sharedStrings.xml><?xml version="1.0" encoding="utf-8"?>
<sst xmlns="http://schemas.openxmlformats.org/spreadsheetml/2006/main" count="168" uniqueCount="115">
  <si>
    <t xml:space="preserve">      </t>
  </si>
  <si>
    <t>žig</t>
  </si>
  <si>
    <t>(podpis odgovorne osebe)</t>
  </si>
  <si>
    <t>Enota</t>
  </si>
  <si>
    <t>ARTIKEL - OPIS</t>
  </si>
  <si>
    <t>PONUDBENI PREDRAČUN</t>
  </si>
  <si>
    <t xml:space="preserve"> DDV</t>
  </si>
  <si>
    <t>Cena na enoto v EUR brez DDV</t>
  </si>
  <si>
    <t>Skupaj v EUR brez DDV</t>
  </si>
  <si>
    <t>Okvirna količina</t>
  </si>
  <si>
    <t>PONUDBEN PREDRAČUN št. _____________________________</t>
  </si>
  <si>
    <t xml:space="preserve">                (kraj, datum)                                                              </t>
  </si>
  <si>
    <t>__________________________</t>
  </si>
  <si>
    <t>Ponudbene cene, navedene v posameznih postavkah ponudbenega predračuna, vključujejo vse materialne in nematerialne stroške, ki bodo potrebni za izvedbo predmeta naročila, vključno s stroški dela in stroški prevoza.</t>
  </si>
  <si>
    <t>ŠIFRA</t>
  </si>
  <si>
    <t>Tip ponujenega artikla</t>
  </si>
  <si>
    <t>Proizvajalec ponujenega artikla</t>
  </si>
  <si>
    <t>/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</si>
  <si>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</si>
  <si>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</si>
  <si>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</si>
  <si>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</si>
  <si>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</si>
  <si>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</si>
  <si>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</si>
  <si>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</si>
  <si>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</si>
  <si>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</si>
  <si>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</si>
  <si>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</si>
  <si>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</si>
  <si>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</si>
  <si>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</si>
  <si>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</si>
  <si>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</si>
  <si>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</si>
  <si>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</si>
  <si>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</si>
  <si>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</si>
  <si>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</si>
  <si>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</si>
  <si>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</si>
  <si>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</si>
  <si>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</si>
  <si>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</si>
  <si>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</si>
  <si>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</si>
  <si>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</si>
  <si>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</si>
  <si>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</si>
  <si>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38.</t>
  </si>
  <si>
    <t>39.</t>
  </si>
  <si>
    <t>Sidra za semaforje</t>
  </si>
  <si>
    <t>1.</t>
  </si>
  <si>
    <t xml:space="preserve"> Semaforsko malo</t>
  </si>
  <si>
    <t>kom</t>
  </si>
  <si>
    <t>2.</t>
  </si>
  <si>
    <t xml:space="preserve"> Semaforsko veliko</t>
  </si>
  <si>
    <t>Drogovi</t>
  </si>
  <si>
    <t>3.</t>
  </si>
  <si>
    <t>Drog fi 60,30 mm x 600 S-krivljen (kot 120)</t>
  </si>
  <si>
    <t>4.</t>
  </si>
  <si>
    <t>Drog fi 60,30 mm, 3/10 kg, 3,5/11 kg, 4/12 kg l=7m</t>
  </si>
  <si>
    <t>kg</t>
  </si>
  <si>
    <t>Drogovi fi 60,30mm,  l=7m</t>
  </si>
  <si>
    <t>Drogovi fi 60,30 mm, l=7m , ukrivljen S</t>
  </si>
  <si>
    <t xml:space="preserve">Drogovi fi 63,00 mm, l=7m </t>
  </si>
  <si>
    <t>Čep PVC za drog fi 63 mm</t>
  </si>
  <si>
    <t>Čep PVC za drog fi 60 mm</t>
  </si>
  <si>
    <t xml:space="preserve">Drog razsvetljave, višine: </t>
  </si>
  <si>
    <t>3,5 m</t>
  </si>
  <si>
    <t>4 m</t>
  </si>
  <si>
    <t>5 m</t>
  </si>
  <si>
    <t>7 m</t>
  </si>
  <si>
    <t>9 m</t>
  </si>
  <si>
    <t>10 m</t>
  </si>
  <si>
    <t>Drog semaforski, višine:</t>
  </si>
  <si>
    <t>3,7 m</t>
  </si>
  <si>
    <t>Kapa za semaforski drog 3,7m</t>
  </si>
  <si>
    <t>Kombiniran drog 9 m s prirobnico za montažo na sidro, nastavek za svetilko</t>
  </si>
  <si>
    <t>Usločen semaforski drog s prirobnico za montažo na sidro</t>
  </si>
  <si>
    <t>Drog za Wi Fi s prirobnico za montažo na sidro 7m</t>
  </si>
  <si>
    <t>Polportali:</t>
  </si>
  <si>
    <t>Sidro – malo za polportal tip TIOS – toplo cinkan z maticam dimenzije fi 133 mm</t>
  </si>
  <si>
    <t>Polportal tip TIOS toplo cinkan z ročico za namestitev lamel dimenzije l=1350 mm</t>
  </si>
  <si>
    <t>Polportal tip TIOS toplo cinkan z ročico za namestitev lamel dimenzije l=1620 mm</t>
  </si>
  <si>
    <t>Ostalo</t>
  </si>
  <si>
    <t>Kontrastna zaslonka za semaforsko glavo, tro-delna, fi 300 mm</t>
  </si>
  <si>
    <t>Nosilec za glavo signalno tro-delna, fi 300, Zn</t>
  </si>
  <si>
    <t>Nosilec za pritrditev znakov na ravni semaforski drog</t>
  </si>
  <si>
    <t>Vratca za kandelaber kovinska, mala, Zn</t>
  </si>
  <si>
    <t>Vratca za kandelaber kovinska, velika, Zn</t>
  </si>
  <si>
    <t>Ročica za usločen drog l=4m</t>
  </si>
  <si>
    <t>Ročica za usločen drog l=5m</t>
  </si>
  <si>
    <t>Ročica za usločen drog l=6m</t>
  </si>
  <si>
    <t>Ročica za kombiniran drog l=4m</t>
  </si>
  <si>
    <t>Ročica za kombiniran drog l=5m</t>
  </si>
  <si>
    <t>Ročica za kombiniran drog l=6m</t>
  </si>
  <si>
    <t>Pocinkan okvir za povezavo dveh semaforskih glav</t>
  </si>
  <si>
    <t>Popravilo poškodovanega droga (strošek delovne ure)</t>
  </si>
  <si>
    <t>ura</t>
  </si>
  <si>
    <t>Demontaža, montaža na terenu</t>
  </si>
  <si>
    <t>Prašno barvanje elementov</t>
  </si>
  <si>
    <t>m1</t>
  </si>
  <si>
    <t>Priloga k ponudbi</t>
  </si>
  <si>
    <t>Sidro za polportal MOLIS 6 vijakov</t>
  </si>
  <si>
    <t>kos</t>
  </si>
  <si>
    <t>NOVA</t>
  </si>
  <si>
    <t>ZIP POLE 6m</t>
  </si>
  <si>
    <t>PONUDBENA VREDNOST ZA OBDOBJE 24 MESECEV brez DDV</t>
  </si>
  <si>
    <t>PONUDBENA VREDNOST ZA OBDOBJE 24 MESECEV z DDV</t>
  </si>
  <si>
    <t xml:space="preserve">Ponudnik: </t>
  </si>
  <si>
    <r>
      <t xml:space="preserve">ki oddajamo ponudbo za javno naročilo: </t>
    </r>
    <r>
      <rPr>
        <b/>
        <sz val="11"/>
        <rFont val="Tahoma"/>
        <family val="2"/>
        <charset val="238"/>
      </rPr>
      <t>LPT-25/25 Nakup drogov in polportalov</t>
    </r>
    <r>
      <rPr>
        <sz val="11"/>
        <rFont val="Tahoma"/>
        <family val="2"/>
        <charset val="238"/>
      </rPr>
      <t>, prilagamo</t>
    </r>
  </si>
  <si>
    <t>_________________________________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</si>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</sst>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b/>
      <i/>
      <sz val="11"/>
      <color indexed="8"/>
      <name val="Tahoma"/>
      <family val="2"/>
      <charset val="238"/>
    </font>
    <font>
      <sz val="8"/>
      <name val="Calibri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name val="Arial"/>
      <family val="2"/>
    </font>
    <font>
      <b/>
      <sz val="11"/>
      <color indexed="8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11"/>
      <color indexed="8"/>
      <name val="Tahoma"/>
      <family val="2"/>
      <charset val="238"/>
    </font>
    <font>
      <sz val="11"/>
      <name val="Tahoma"/>
      <family val="2"/>
      <charset val="238"/>
    </font>
    <font>
      <b/>
      <sz val="11"/>
      <color rgb="FF00B050"/>
      <name val="Tahoma"/>
      <family val="2"/>
      <charset val="238"/>
    </font>
    <font>
      <i/>
      <sz val="11"/>
      <color rgb="FF000000"/>
      <name val="Tahoma"/>
      <family val="2"/>
      <charset val="238"/>
    </font>
    <font>
      <b/>
      <sz val="11"/>
      <color theme="9" tint="-0.249977111117893"/>
      <name val="Tahoma"/>
      <family val="2"/>
      <charset val="238"/>
    </font>
    <font>
      <sz val="11"/>
      <color theme="9" tint="-0.249977111117893"/>
      <name val="Tahoma"/>
      <family val="2"/>
      <charset val="238"/>
    </font>
    <font>
      <i/>
      <sz val="11"/>
      <name val="Tahoma"/>
      <family val="2"/>
      <charset val="238"/>
    </font>
    <font>
      <b/>
      <sz val="1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31"/>
        <bgColor indexed="22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88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horizontal="center"/>
    </xf>
    <xf numFmtId="0" fontId="0" fillId="0" borderId="0" xfId="0" applyProtection="1"/>
    <xf numFmtId="0" fontId="3" fillId="0" borderId="5" xfId="0" applyFont="1" applyBorder="1" applyAlignment="1" applyProtection="1">
      <alignment horizontal="right" vertical="top" wrapText="1"/>
    </xf>
    <xf numFmtId="0" fontId="3" fillId="0" borderId="5" xfId="0" applyFont="1" applyBorder="1" applyAlignment="1" applyProtection="1">
      <alignment vertical="top" wrapText="1"/>
    </xf>
    <xf numFmtId="0" fontId="0" fillId="0" borderId="0" xfId="0" applyBorder="1" applyProtection="1"/>
    <xf numFmtId="0" fontId="2" fillId="0" borderId="1" xfId="0" applyFont="1" applyBorder="1" applyAlignment="1" applyProtection="1">
      <alignment horizontal="right" vertical="top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/>
    </xf>
    <xf numFmtId="0" fontId="8" fillId="0" borderId="0" xfId="0" applyFont="1" applyProtection="1"/>
    <xf numFmtId="0" fontId="2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164" fontId="10" fillId="0" borderId="3" xfId="0" applyNumberFormat="1" applyFont="1" applyBorder="1" applyAlignment="1" applyProtection="1">
      <alignment horizontal="right"/>
    </xf>
    <xf numFmtId="0" fontId="2" fillId="0" borderId="3" xfId="0" applyFont="1" applyBorder="1" applyAlignment="1" applyProtection="1"/>
    <xf numFmtId="0" fontId="5" fillId="0" borderId="3" xfId="0" applyFont="1" applyBorder="1" applyAlignment="1" applyProtection="1">
      <alignment horizontal="left"/>
    </xf>
    <xf numFmtId="0" fontId="5" fillId="0" borderId="3" xfId="0" applyFont="1" applyBorder="1" applyAlignment="1" applyProtection="1">
      <alignment horizontal="center"/>
    </xf>
    <xf numFmtId="164" fontId="11" fillId="0" borderId="3" xfId="0" applyNumberFormat="1" applyFont="1" applyFill="1" applyBorder="1" applyAlignment="1" applyProtection="1">
      <alignment horizontal="center"/>
      <protection locked="0"/>
    </xf>
    <xf numFmtId="164" fontId="10" fillId="0" borderId="10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 applyAlignment="1" applyProtection="1"/>
    <xf numFmtId="0" fontId="11" fillId="0" borderId="3" xfId="0" applyFont="1" applyBorder="1" applyAlignment="1" applyProtection="1"/>
    <xf numFmtId="0" fontId="11" fillId="0" borderId="3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left" wrapText="1"/>
    </xf>
    <xf numFmtId="0" fontId="10" fillId="0" borderId="3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right"/>
    </xf>
    <xf numFmtId="4" fontId="11" fillId="0" borderId="0" xfId="0" applyNumberFormat="1" applyFont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0" fontId="11" fillId="0" borderId="0" xfId="0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Protection="1">
      <protection locked="0"/>
    </xf>
    <xf numFmtId="164" fontId="2" fillId="0" borderId="3" xfId="0" applyNumberFormat="1" applyFont="1" applyFill="1" applyBorder="1" applyAlignment="1" applyProtection="1">
      <alignment horizontal="center"/>
    </xf>
    <xf numFmtId="164" fontId="10" fillId="0" borderId="10" xfId="0" applyNumberFormat="1" applyFont="1" applyFill="1" applyBorder="1" applyAlignment="1" applyProtection="1">
      <alignment horizontal="center"/>
    </xf>
    <xf numFmtId="164" fontId="11" fillId="0" borderId="3" xfId="0" applyNumberFormat="1" applyFont="1" applyFill="1" applyBorder="1" applyAlignment="1" applyProtection="1">
      <alignment horizontal="center"/>
    </xf>
    <xf numFmtId="9" fontId="2" fillId="0" borderId="2" xfId="0" applyNumberFormat="1" applyFont="1" applyBorder="1" applyAlignment="1" applyProtection="1">
      <alignment horizontal="center" vertical="center"/>
    </xf>
    <xf numFmtId="4" fontId="11" fillId="0" borderId="2" xfId="0" applyNumberFormat="1" applyFont="1" applyBorder="1" applyAlignment="1" applyProtection="1">
      <alignment horizontal="center" vertical="center"/>
    </xf>
    <xf numFmtId="4" fontId="8" fillId="0" borderId="4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/>
    <xf numFmtId="0" fontId="10" fillId="0" borderId="11" xfId="0" applyFont="1" applyBorder="1" applyAlignment="1" applyProtection="1">
      <alignment horizontal="center"/>
    </xf>
    <xf numFmtId="0" fontId="5" fillId="0" borderId="11" xfId="0" applyFont="1" applyBorder="1" applyAlignment="1" applyProtection="1">
      <alignment horizontal="left"/>
    </xf>
    <xf numFmtId="0" fontId="5" fillId="0" borderId="11" xfId="0" applyFont="1" applyBorder="1" applyAlignment="1" applyProtection="1">
      <alignment horizontal="center"/>
    </xf>
    <xf numFmtId="164" fontId="11" fillId="0" borderId="11" xfId="0" applyNumberFormat="1" applyFont="1" applyFill="1" applyBorder="1" applyAlignment="1" applyProtection="1">
      <alignment horizontal="center"/>
      <protection locked="0"/>
    </xf>
    <xf numFmtId="164" fontId="2" fillId="0" borderId="11" xfId="0" applyNumberFormat="1" applyFont="1" applyFill="1" applyBorder="1" applyAlignment="1" applyProtection="1">
      <alignment horizontal="center"/>
    </xf>
    <xf numFmtId="0" fontId="2" fillId="0" borderId="10" xfId="0" applyFont="1" applyBorder="1" applyAlignment="1" applyProtection="1"/>
    <xf numFmtId="0" fontId="10" fillId="0" borderId="10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left" wrapText="1"/>
    </xf>
    <xf numFmtId="0" fontId="5" fillId="0" borderId="10" xfId="0" applyFont="1" applyBorder="1" applyAlignment="1" applyProtection="1">
      <alignment horizontal="center"/>
    </xf>
    <xf numFmtId="164" fontId="11" fillId="0" borderId="10" xfId="0" applyNumberFormat="1" applyFont="1" applyFill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164" fontId="10" fillId="0" borderId="3" xfId="0" applyNumberFormat="1" applyFont="1" applyFill="1" applyBorder="1" applyAlignment="1" applyProtection="1">
      <alignment horizontal="center"/>
      <protection locked="0"/>
    </xf>
    <xf numFmtId="164" fontId="10" fillId="0" borderId="3" xfId="0" applyNumberFormat="1" applyFont="1" applyFill="1" applyBorder="1" applyAlignment="1" applyProtection="1">
      <alignment horizontal="center"/>
    </xf>
    <xf numFmtId="0" fontId="11" fillId="0" borderId="3" xfId="0" applyFont="1" applyBorder="1" applyAlignment="1" applyProtection="1">
      <alignment wrapText="1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4" fontId="5" fillId="0" borderId="3" xfId="0" applyNumberFormat="1" applyFont="1" applyFill="1" applyBorder="1" applyAlignment="1" applyProtection="1">
      <alignment horizontal="center"/>
      <protection locked="0"/>
    </xf>
    <xf numFmtId="0" fontId="10" fillId="0" borderId="9" xfId="0" applyFont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left"/>
    </xf>
    <xf numFmtId="0" fontId="16" fillId="0" borderId="9" xfId="0" applyFont="1" applyBorder="1" applyAlignment="1" applyProtection="1">
      <alignment horizontal="center"/>
      <protection locked="0"/>
    </xf>
    <xf numFmtId="0" fontId="11" fillId="0" borderId="0" xfId="0" applyFont="1" applyProtection="1"/>
    <xf numFmtId="4" fontId="11" fillId="0" borderId="3" xfId="0" applyNumberFormat="1" applyFont="1" applyFill="1" applyBorder="1" applyAlignment="1" applyProtection="1">
      <alignment horizontal="center"/>
      <protection locked="0"/>
    </xf>
    <xf numFmtId="4" fontId="5" fillId="0" borderId="5" xfId="0" applyNumberFormat="1" applyFont="1" applyBorder="1" applyProtection="1"/>
    <xf numFmtId="0" fontId="2" fillId="0" borderId="5" xfId="0" applyFont="1" applyFill="1" applyBorder="1" applyAlignment="1" applyProtection="1">
      <alignment horizontal="center" vertical="center" wrapText="1"/>
    </xf>
    <xf numFmtId="164" fontId="10" fillId="0" borderId="3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right" vertical="center"/>
    </xf>
    <xf numFmtId="0" fontId="8" fillId="0" borderId="0" xfId="0" applyFont="1" applyAlignment="1" applyProtection="1">
      <protection locked="0"/>
    </xf>
    <xf numFmtId="0" fontId="13" fillId="0" borderId="0" xfId="0" applyFont="1" applyAlignment="1" applyProtection="1">
      <alignment horizontal="left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/>
    </xf>
    <xf numFmtId="0" fontId="12" fillId="0" borderId="7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horizontal="right" vertical="center"/>
    </xf>
    <xf numFmtId="0" fontId="9" fillId="0" borderId="6" xfId="0" applyFont="1" applyBorder="1" applyAlignment="1" applyProtection="1"/>
    <xf numFmtId="0" fontId="9" fillId="0" borderId="7" xfId="0" applyFont="1" applyBorder="1" applyAlignment="1" applyProtection="1"/>
    <xf numFmtId="0" fontId="9" fillId="0" borderId="3" xfId="0" applyFont="1" applyBorder="1" applyAlignment="1" applyProtection="1"/>
    <xf numFmtId="0" fontId="2" fillId="0" borderId="0" xfId="0" applyFont="1" applyAlignment="1" applyProtection="1">
      <protection locked="0"/>
    </xf>
    <xf numFmtId="0" fontId="11" fillId="0" borderId="0" xfId="0" applyFont="1" applyAlignment="1" applyProtection="1">
      <alignment horizontal="justify"/>
      <protection locked="0"/>
    </xf>
  </cellXfs>
  <cellStyles count="5">
    <cellStyle name="Navadno" xfId="0" builtinId="0"/>
    <cellStyle name="Navadno 10" xfId="1" xr:uid="{00000000-0005-0000-0000-000001000000}"/>
    <cellStyle name="Navadno 2" xfId="2" xr:uid="{00000000-0005-0000-0000-000002000000}"/>
    <cellStyle name="Navadno 3" xfId="4" xr:uid="{00000000-0005-0000-0000-000003000000}"/>
    <cellStyle name="Navadno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B1:K64"/>
  <sheetViews>
    <sheetView tabSelected="1" zoomScaleNormal="100" workbookViewId="0">
      <selection activeCell="J21" sqref="J21"/>
    </sheetView>
  </sheetViews>
  <sheetFormatPr defaultColWidth="9" defaultRowHeight="14.25" x14ac:dyDescent="0.2"/>
  <cols>
    <col min="1" max="1" width="1.85546875" style="1" customWidth="1"/>
    <col min="2" max="2" width="3.85546875" style="2" customWidth="1"/>
    <col min="3" max="3" width="10.7109375" style="2" customWidth="1"/>
    <col min="4" max="4" width="52.85546875" style="1" customWidth="1"/>
    <col min="5" max="5" width="6.7109375" style="1" bestFit="1" customWidth="1"/>
    <col min="6" max="6" width="9.140625" style="1" bestFit="1" customWidth="1"/>
    <col min="7" max="7" width="16.85546875" style="1" customWidth="1"/>
    <col min="8" max="8" width="14.42578125" style="1" customWidth="1"/>
    <col min="9" max="9" width="18.42578125" style="1" customWidth="1"/>
    <col min="10" max="10" width="24.5703125" style="1" customWidth="1"/>
    <col min="11" max="16384" width="9" style="1"/>
  </cols>
  <sheetData>
    <row r="1" spans="2:11" ht="7.5" customHeight="1" x14ac:dyDescent="0.2"/>
    <row r="2" spans="2:11" s="3" customFormat="1" ht="15.75" customHeight="1" x14ac:dyDescent="0.25">
      <c r="B2" s="7" t="s">
        <v>0</v>
      </c>
      <c r="C2" s="74" t="s">
        <v>5</v>
      </c>
      <c r="D2" s="74"/>
      <c r="E2" s="4"/>
      <c r="F2" s="5"/>
      <c r="G2" s="71"/>
      <c r="H2" s="72"/>
      <c r="I2" s="8" t="s">
        <v>104</v>
      </c>
      <c r="J2" s="66"/>
      <c r="K2" s="6"/>
    </row>
    <row r="3" spans="2:11" ht="13.5" customHeight="1" x14ac:dyDescent="0.2"/>
    <row r="4" spans="2:11" ht="19.5" customHeight="1" x14ac:dyDescent="0.2">
      <c r="B4" s="86" t="s">
        <v>111</v>
      </c>
      <c r="C4" s="86"/>
      <c r="D4" s="86"/>
      <c r="E4" s="86"/>
      <c r="F4" s="86"/>
      <c r="G4" s="86"/>
      <c r="H4" s="86"/>
      <c r="I4" s="86"/>
      <c r="J4" s="86"/>
    </row>
    <row r="5" spans="2:11" ht="19.5" customHeight="1" x14ac:dyDescent="0.2">
      <c r="B5" s="87" t="s">
        <v>112</v>
      </c>
      <c r="C5" s="87"/>
      <c r="D5" s="87"/>
      <c r="E5" s="87"/>
      <c r="F5" s="87"/>
      <c r="G5" s="87"/>
      <c r="H5" s="87"/>
      <c r="I5" s="87"/>
      <c r="J5" s="87"/>
    </row>
    <row r="6" spans="2:11" ht="17.25" customHeight="1" x14ac:dyDescent="0.2">
      <c r="B6" s="77" t="s">
        <v>10</v>
      </c>
      <c r="C6" s="77"/>
      <c r="D6" s="77"/>
      <c r="E6" s="57"/>
      <c r="F6" s="57"/>
      <c r="G6" s="57"/>
      <c r="H6" s="57"/>
      <c r="I6" s="57"/>
      <c r="J6" s="57"/>
    </row>
    <row r="7" spans="2:11" x14ac:dyDescent="0.2">
      <c r="B7" s="9"/>
      <c r="C7" s="9"/>
      <c r="D7" s="10"/>
    </row>
    <row r="8" spans="2:11" ht="36" customHeight="1" x14ac:dyDescent="0.2">
      <c r="B8" s="11"/>
      <c r="C8" s="11" t="s">
        <v>14</v>
      </c>
      <c r="D8" s="11" t="s">
        <v>4</v>
      </c>
      <c r="E8" s="12" t="s">
        <v>3</v>
      </c>
      <c r="F8" s="12" t="s">
        <v>9</v>
      </c>
      <c r="G8" s="12" t="s">
        <v>7</v>
      </c>
      <c r="H8" s="12" t="s">
        <v>8</v>
      </c>
      <c r="I8" s="13" t="s">
        <v>15</v>
      </c>
      <c r="J8" s="13" t="s">
        <v>16</v>
      </c>
    </row>
    <row r="9" spans="2:11" x14ac:dyDescent="0.2">
      <c r="B9" s="83" t="s">
        <v>52</v>
      </c>
      <c r="C9" s="84"/>
      <c r="D9" s="84"/>
      <c r="E9" s="84"/>
      <c r="F9" s="84"/>
      <c r="G9" s="73"/>
      <c r="H9" s="14"/>
      <c r="I9" s="59" t="s">
        <v>17</v>
      </c>
      <c r="J9" s="59" t="s">
        <v>17</v>
      </c>
    </row>
    <row r="10" spans="2:11" x14ac:dyDescent="0.2">
      <c r="B10" s="15" t="s">
        <v>53</v>
      </c>
      <c r="C10" s="17">
        <v>91200104</v>
      </c>
      <c r="D10" s="16" t="s">
        <v>54</v>
      </c>
      <c r="E10" s="17" t="s">
        <v>55</v>
      </c>
      <c r="F10" s="17">
        <v>70</v>
      </c>
      <c r="G10" s="18"/>
      <c r="H10" s="35">
        <f>G10*F10</f>
        <v>0</v>
      </c>
      <c r="I10" s="58"/>
      <c r="J10" s="58"/>
    </row>
    <row r="11" spans="2:11" x14ac:dyDescent="0.2">
      <c r="B11" s="15" t="s">
        <v>56</v>
      </c>
      <c r="C11" s="17">
        <v>91200105</v>
      </c>
      <c r="D11" s="16" t="s">
        <v>57</v>
      </c>
      <c r="E11" s="17" t="s">
        <v>55</v>
      </c>
      <c r="F11" s="17">
        <v>30</v>
      </c>
      <c r="G11" s="18"/>
      <c r="H11" s="35">
        <f>G11*F11</f>
        <v>0</v>
      </c>
      <c r="I11" s="59"/>
      <c r="J11" s="59"/>
    </row>
    <row r="12" spans="2:11" s="69" customFormat="1" x14ac:dyDescent="0.2">
      <c r="B12" s="21" t="s">
        <v>59</v>
      </c>
      <c r="C12" s="22">
        <v>91200108</v>
      </c>
      <c r="D12" s="67" t="s">
        <v>105</v>
      </c>
      <c r="E12" s="22" t="s">
        <v>106</v>
      </c>
      <c r="F12" s="22">
        <v>30</v>
      </c>
      <c r="G12" s="18"/>
      <c r="H12" s="37">
        <f>G12*F12</f>
        <v>0</v>
      </c>
      <c r="I12" s="68"/>
      <c r="J12" s="68"/>
    </row>
    <row r="13" spans="2:11" x14ac:dyDescent="0.2">
      <c r="B13" s="83" t="s">
        <v>58</v>
      </c>
      <c r="C13" s="84"/>
      <c r="D13" s="84"/>
      <c r="E13" s="84"/>
      <c r="F13" s="84"/>
      <c r="G13" s="19"/>
      <c r="H13" s="36"/>
      <c r="I13" s="59" t="s">
        <v>17</v>
      </c>
      <c r="J13" s="59" t="s">
        <v>17</v>
      </c>
    </row>
    <row r="14" spans="2:11" x14ac:dyDescent="0.2">
      <c r="B14" s="20" t="s">
        <v>59</v>
      </c>
      <c r="C14" s="17">
        <v>91202909</v>
      </c>
      <c r="D14" s="55" t="s">
        <v>60</v>
      </c>
      <c r="E14" s="22" t="s">
        <v>55</v>
      </c>
      <c r="F14" s="22">
        <v>30</v>
      </c>
      <c r="G14" s="18"/>
      <c r="H14" s="35">
        <f t="shared" ref="H14:H20" si="0">G14*F14</f>
        <v>0</v>
      </c>
      <c r="I14" s="58"/>
      <c r="J14" s="58"/>
    </row>
    <row r="15" spans="2:11" x14ac:dyDescent="0.2">
      <c r="B15" s="20" t="s">
        <v>61</v>
      </c>
      <c r="C15" s="22">
        <v>91200009</v>
      </c>
      <c r="D15" s="21" t="s">
        <v>62</v>
      </c>
      <c r="E15" s="22" t="s">
        <v>63</v>
      </c>
      <c r="F15" s="22">
        <v>7000</v>
      </c>
      <c r="G15" s="18"/>
      <c r="H15" s="35">
        <f t="shared" si="0"/>
        <v>0</v>
      </c>
      <c r="I15" s="58"/>
      <c r="J15" s="58"/>
    </row>
    <row r="16" spans="2:11" x14ac:dyDescent="0.2">
      <c r="B16" s="20" t="s">
        <v>18</v>
      </c>
      <c r="C16" s="22">
        <v>91206861</v>
      </c>
      <c r="D16" s="55" t="s">
        <v>64</v>
      </c>
      <c r="E16" s="22" t="s">
        <v>55</v>
      </c>
      <c r="F16" s="22">
        <v>40</v>
      </c>
      <c r="G16" s="18"/>
      <c r="H16" s="35">
        <f t="shared" si="0"/>
        <v>0</v>
      </c>
      <c r="I16" s="59"/>
      <c r="J16" s="59"/>
    </row>
    <row r="17" spans="2:10" x14ac:dyDescent="0.2">
      <c r="B17" s="20" t="s">
        <v>19</v>
      </c>
      <c r="C17" s="22">
        <v>91206862</v>
      </c>
      <c r="D17" s="55" t="s">
        <v>65</v>
      </c>
      <c r="E17" s="22" t="s">
        <v>55</v>
      </c>
      <c r="F17" s="22">
        <v>35</v>
      </c>
      <c r="G17" s="18"/>
      <c r="H17" s="35">
        <f t="shared" si="0"/>
        <v>0</v>
      </c>
      <c r="I17" s="58"/>
      <c r="J17" s="58"/>
    </row>
    <row r="18" spans="2:10" x14ac:dyDescent="0.2">
      <c r="B18" s="20" t="s">
        <v>20</v>
      </c>
      <c r="C18" s="22">
        <v>91204814</v>
      </c>
      <c r="D18" s="55" t="s">
        <v>66</v>
      </c>
      <c r="E18" s="22" t="s">
        <v>55</v>
      </c>
      <c r="F18" s="22">
        <v>30</v>
      </c>
      <c r="G18" s="18"/>
      <c r="H18" s="35">
        <f>G18*F18</f>
        <v>0</v>
      </c>
      <c r="I18" s="58"/>
      <c r="J18" s="58"/>
    </row>
    <row r="19" spans="2:10" x14ac:dyDescent="0.2">
      <c r="B19" s="20" t="s">
        <v>21</v>
      </c>
      <c r="C19" s="17">
        <v>91203581</v>
      </c>
      <c r="D19" s="20" t="s">
        <v>67</v>
      </c>
      <c r="E19" s="22" t="s">
        <v>55</v>
      </c>
      <c r="F19" s="22">
        <v>1000</v>
      </c>
      <c r="G19" s="18"/>
      <c r="H19" s="35">
        <f t="shared" si="0"/>
        <v>0</v>
      </c>
      <c r="I19" s="58"/>
      <c r="J19" s="58"/>
    </row>
    <row r="20" spans="2:10" x14ac:dyDescent="0.2">
      <c r="B20" s="20" t="s">
        <v>22</v>
      </c>
      <c r="C20" s="17">
        <v>91200004</v>
      </c>
      <c r="D20" s="20" t="s">
        <v>68</v>
      </c>
      <c r="E20" s="22" t="s">
        <v>55</v>
      </c>
      <c r="F20" s="22">
        <v>800</v>
      </c>
      <c r="G20" s="18"/>
      <c r="H20" s="35">
        <f t="shared" si="0"/>
        <v>0</v>
      </c>
      <c r="I20" s="58"/>
      <c r="J20" s="58"/>
    </row>
    <row r="21" spans="2:10" x14ac:dyDescent="0.2">
      <c r="B21" s="83" t="s">
        <v>69</v>
      </c>
      <c r="C21" s="84"/>
      <c r="D21" s="84"/>
      <c r="E21" s="84"/>
      <c r="F21" s="84"/>
      <c r="G21" s="19"/>
      <c r="H21" s="36"/>
      <c r="I21" s="59" t="s">
        <v>17</v>
      </c>
      <c r="J21" s="59" t="s">
        <v>17</v>
      </c>
    </row>
    <row r="22" spans="2:10" x14ac:dyDescent="0.2">
      <c r="B22" s="15" t="s">
        <v>23</v>
      </c>
      <c r="C22" s="17">
        <v>91200022</v>
      </c>
      <c r="D22" s="16" t="s">
        <v>70</v>
      </c>
      <c r="E22" s="17" t="s">
        <v>55</v>
      </c>
      <c r="F22" s="17">
        <v>1</v>
      </c>
      <c r="G22" s="18"/>
      <c r="H22" s="35">
        <f t="shared" ref="H22:H28" si="1">G22*F22</f>
        <v>0</v>
      </c>
      <c r="I22" s="58"/>
      <c r="J22" s="58"/>
    </row>
    <row r="23" spans="2:10" x14ac:dyDescent="0.2">
      <c r="B23" s="15" t="s">
        <v>24</v>
      </c>
      <c r="C23" s="17">
        <v>91200025</v>
      </c>
      <c r="D23" s="16" t="s">
        <v>71</v>
      </c>
      <c r="E23" s="17" t="s">
        <v>55</v>
      </c>
      <c r="F23" s="17">
        <v>1</v>
      </c>
      <c r="G23" s="18"/>
      <c r="H23" s="35">
        <f t="shared" si="1"/>
        <v>0</v>
      </c>
      <c r="I23" s="58"/>
      <c r="J23" s="58"/>
    </row>
    <row r="24" spans="2:10" x14ac:dyDescent="0.2">
      <c r="B24" s="15" t="s">
        <v>25</v>
      </c>
      <c r="C24" s="17">
        <v>91200026</v>
      </c>
      <c r="D24" s="16" t="s">
        <v>72</v>
      </c>
      <c r="E24" s="17" t="s">
        <v>55</v>
      </c>
      <c r="F24" s="17">
        <v>1</v>
      </c>
      <c r="G24" s="18"/>
      <c r="H24" s="35">
        <f t="shared" si="1"/>
        <v>0</v>
      </c>
      <c r="I24" s="58"/>
      <c r="J24" s="58"/>
    </row>
    <row r="25" spans="2:10" x14ac:dyDescent="0.2">
      <c r="B25" s="15" t="s">
        <v>26</v>
      </c>
      <c r="C25" s="22">
        <v>91200034</v>
      </c>
      <c r="D25" s="16" t="s">
        <v>73</v>
      </c>
      <c r="E25" s="17" t="s">
        <v>55</v>
      </c>
      <c r="F25" s="17">
        <v>1</v>
      </c>
      <c r="G25" s="18"/>
      <c r="H25" s="35">
        <f t="shared" si="1"/>
        <v>0</v>
      </c>
      <c r="I25" s="58"/>
      <c r="J25" s="58"/>
    </row>
    <row r="26" spans="2:10" x14ac:dyDescent="0.2">
      <c r="B26" s="15" t="s">
        <v>27</v>
      </c>
      <c r="C26" s="17">
        <v>91200030</v>
      </c>
      <c r="D26" s="16" t="s">
        <v>74</v>
      </c>
      <c r="E26" s="17" t="s">
        <v>55</v>
      </c>
      <c r="F26" s="17">
        <v>1</v>
      </c>
      <c r="G26" s="18"/>
      <c r="H26" s="35">
        <f t="shared" si="1"/>
        <v>0</v>
      </c>
      <c r="I26" s="58"/>
      <c r="J26" s="58"/>
    </row>
    <row r="27" spans="2:10" x14ac:dyDescent="0.2">
      <c r="B27" s="15" t="s">
        <v>28</v>
      </c>
      <c r="C27" s="17">
        <v>91200020</v>
      </c>
      <c r="D27" s="16" t="s">
        <v>75</v>
      </c>
      <c r="E27" s="17" t="s">
        <v>55</v>
      </c>
      <c r="F27" s="17">
        <v>1</v>
      </c>
      <c r="G27" s="18"/>
      <c r="H27" s="35">
        <f t="shared" si="1"/>
        <v>0</v>
      </c>
      <c r="I27" s="58"/>
      <c r="J27" s="58"/>
    </row>
    <row r="28" spans="2:10" s="69" customFormat="1" x14ac:dyDescent="0.2">
      <c r="B28" s="21" t="s">
        <v>29</v>
      </c>
      <c r="C28" s="22" t="s">
        <v>107</v>
      </c>
      <c r="D28" s="67" t="s">
        <v>108</v>
      </c>
      <c r="E28" s="22" t="s">
        <v>55</v>
      </c>
      <c r="F28" s="22">
        <v>6</v>
      </c>
      <c r="G28" s="18"/>
      <c r="H28" s="37">
        <f t="shared" si="1"/>
        <v>0</v>
      </c>
      <c r="I28" s="70"/>
      <c r="J28" s="70"/>
    </row>
    <row r="29" spans="2:10" x14ac:dyDescent="0.2">
      <c r="B29" s="83" t="s">
        <v>76</v>
      </c>
      <c r="C29" s="84"/>
      <c r="D29" s="84"/>
      <c r="E29" s="84"/>
      <c r="F29" s="84"/>
      <c r="G29" s="19"/>
      <c r="H29" s="36"/>
      <c r="I29" s="61" t="s">
        <v>17</v>
      </c>
      <c r="J29" s="61" t="s">
        <v>17</v>
      </c>
    </row>
    <row r="30" spans="2:10" x14ac:dyDescent="0.2">
      <c r="B30" s="15" t="s">
        <v>29</v>
      </c>
      <c r="C30" s="17">
        <v>91200023</v>
      </c>
      <c r="D30" s="16" t="s">
        <v>77</v>
      </c>
      <c r="E30" s="17" t="s">
        <v>55</v>
      </c>
      <c r="F30" s="17">
        <v>50</v>
      </c>
      <c r="G30" s="18"/>
      <c r="H30" s="37">
        <f>G30*F30</f>
        <v>0</v>
      </c>
      <c r="I30" s="58"/>
      <c r="J30" s="58"/>
    </row>
    <row r="31" spans="2:10" x14ac:dyDescent="0.2">
      <c r="B31" s="15" t="s">
        <v>30</v>
      </c>
      <c r="C31" s="17">
        <v>91201747</v>
      </c>
      <c r="D31" s="20" t="s">
        <v>78</v>
      </c>
      <c r="E31" s="17" t="s">
        <v>55</v>
      </c>
      <c r="F31" s="17">
        <v>50</v>
      </c>
      <c r="G31" s="18"/>
      <c r="H31" s="37">
        <f>G31*F31</f>
        <v>0</v>
      </c>
      <c r="I31" s="58"/>
      <c r="J31" s="58"/>
    </row>
    <row r="32" spans="2:10" ht="28.5" x14ac:dyDescent="0.2">
      <c r="B32" s="15" t="s">
        <v>31</v>
      </c>
      <c r="C32" s="17">
        <v>91204869</v>
      </c>
      <c r="D32" s="23" t="s">
        <v>79</v>
      </c>
      <c r="E32" s="17" t="s">
        <v>55</v>
      </c>
      <c r="F32" s="17">
        <v>10</v>
      </c>
      <c r="G32" s="18"/>
      <c r="H32" s="37">
        <f>G32*F32</f>
        <v>0</v>
      </c>
      <c r="I32" s="58"/>
      <c r="J32" s="58"/>
    </row>
    <row r="33" spans="2:10" ht="28.5" x14ac:dyDescent="0.2">
      <c r="B33" s="15" t="s">
        <v>32</v>
      </c>
      <c r="C33" s="17">
        <v>91200033</v>
      </c>
      <c r="D33" s="23" t="s">
        <v>80</v>
      </c>
      <c r="E33" s="17" t="s">
        <v>55</v>
      </c>
      <c r="F33" s="17">
        <v>20</v>
      </c>
      <c r="G33" s="18"/>
      <c r="H33" s="37">
        <f>G33*F33</f>
        <v>0</v>
      </c>
      <c r="I33" s="58"/>
      <c r="J33" s="58"/>
    </row>
    <row r="34" spans="2:10" x14ac:dyDescent="0.2">
      <c r="B34" s="15" t="s">
        <v>33</v>
      </c>
      <c r="C34" s="17">
        <v>91200029</v>
      </c>
      <c r="D34" s="16" t="s">
        <v>81</v>
      </c>
      <c r="E34" s="17" t="s">
        <v>55</v>
      </c>
      <c r="F34" s="17">
        <v>8</v>
      </c>
      <c r="G34" s="18"/>
      <c r="H34" s="35">
        <f>G34*F34</f>
        <v>0</v>
      </c>
      <c r="I34" s="58"/>
      <c r="J34" s="58"/>
    </row>
    <row r="35" spans="2:10" x14ac:dyDescent="0.2">
      <c r="B35" s="83" t="s">
        <v>82</v>
      </c>
      <c r="C35" s="84"/>
      <c r="D35" s="84"/>
      <c r="E35" s="84"/>
      <c r="F35" s="84"/>
      <c r="G35" s="19"/>
      <c r="H35" s="36"/>
      <c r="I35" s="59" t="s">
        <v>17</v>
      </c>
      <c r="J35" s="59" t="s">
        <v>17</v>
      </c>
    </row>
    <row r="36" spans="2:10" ht="28.5" x14ac:dyDescent="0.2">
      <c r="B36" s="20" t="s">
        <v>34</v>
      </c>
      <c r="C36" s="17">
        <v>91200108</v>
      </c>
      <c r="D36" s="55" t="s">
        <v>83</v>
      </c>
      <c r="E36" s="22" t="s">
        <v>55</v>
      </c>
      <c r="F36" s="22">
        <v>20</v>
      </c>
      <c r="G36" s="18"/>
      <c r="H36" s="37">
        <f>G36*F36</f>
        <v>0</v>
      </c>
      <c r="I36" s="58"/>
      <c r="J36" s="58"/>
    </row>
    <row r="37" spans="2:10" ht="28.5" x14ac:dyDescent="0.2">
      <c r="B37" s="20" t="s">
        <v>35</v>
      </c>
      <c r="C37" s="17">
        <v>91200100</v>
      </c>
      <c r="D37" s="55" t="s">
        <v>84</v>
      </c>
      <c r="E37" s="22" t="s">
        <v>55</v>
      </c>
      <c r="F37" s="22">
        <v>6</v>
      </c>
      <c r="G37" s="18"/>
      <c r="H37" s="35">
        <f>G37*F37</f>
        <v>0</v>
      </c>
      <c r="I37" s="58"/>
      <c r="J37" s="58"/>
    </row>
    <row r="38" spans="2:10" ht="28.5" x14ac:dyDescent="0.2">
      <c r="B38" s="20" t="s">
        <v>36</v>
      </c>
      <c r="C38" s="17">
        <v>91200102</v>
      </c>
      <c r="D38" s="55" t="s">
        <v>85</v>
      </c>
      <c r="E38" s="22" t="s">
        <v>55</v>
      </c>
      <c r="F38" s="22">
        <v>7</v>
      </c>
      <c r="G38" s="18"/>
      <c r="H38" s="35">
        <f>G38*F38</f>
        <v>0</v>
      </c>
      <c r="I38" s="58"/>
      <c r="J38" s="58"/>
    </row>
    <row r="39" spans="2:10" x14ac:dyDescent="0.2">
      <c r="B39" s="85" t="s">
        <v>86</v>
      </c>
      <c r="C39" s="85"/>
      <c r="D39" s="85"/>
      <c r="E39" s="85"/>
      <c r="F39" s="85"/>
      <c r="G39" s="53"/>
      <c r="H39" s="54"/>
      <c r="I39" s="60" t="s">
        <v>17</v>
      </c>
      <c r="J39" s="60" t="s">
        <v>17</v>
      </c>
    </row>
    <row r="40" spans="2:10" ht="28.5" x14ac:dyDescent="0.2">
      <c r="B40" s="15" t="s">
        <v>37</v>
      </c>
      <c r="C40" s="17">
        <v>91201862</v>
      </c>
      <c r="D40" s="23" t="s">
        <v>87</v>
      </c>
      <c r="E40" s="17" t="s">
        <v>55</v>
      </c>
      <c r="F40" s="17">
        <v>30</v>
      </c>
      <c r="G40" s="18"/>
      <c r="H40" s="35">
        <f t="shared" ref="H40:H53" si="2">G40*F40</f>
        <v>0</v>
      </c>
      <c r="I40" s="58"/>
      <c r="J40" s="58"/>
    </row>
    <row r="41" spans="2:10" x14ac:dyDescent="0.2">
      <c r="B41" s="15" t="s">
        <v>38</v>
      </c>
      <c r="C41" s="17">
        <v>91202164</v>
      </c>
      <c r="D41" s="23" t="s">
        <v>88</v>
      </c>
      <c r="E41" s="17" t="s">
        <v>55</v>
      </c>
      <c r="F41" s="17">
        <v>30</v>
      </c>
      <c r="G41" s="18"/>
      <c r="H41" s="35">
        <f t="shared" si="2"/>
        <v>0</v>
      </c>
      <c r="I41" s="58"/>
      <c r="J41" s="58"/>
    </row>
    <row r="42" spans="2:10" x14ac:dyDescent="0.2">
      <c r="B42" s="15" t="s">
        <v>39</v>
      </c>
      <c r="C42" s="17">
        <v>91200075</v>
      </c>
      <c r="D42" s="23" t="s">
        <v>89</v>
      </c>
      <c r="E42" s="17" t="s">
        <v>55</v>
      </c>
      <c r="F42" s="17">
        <v>30</v>
      </c>
      <c r="G42" s="18"/>
      <c r="H42" s="35">
        <f t="shared" si="2"/>
        <v>0</v>
      </c>
      <c r="I42" s="58"/>
      <c r="J42" s="58"/>
    </row>
    <row r="43" spans="2:10" x14ac:dyDescent="0.2">
      <c r="B43" s="15" t="s">
        <v>40</v>
      </c>
      <c r="C43" s="17">
        <v>91201858</v>
      </c>
      <c r="D43" s="20" t="s">
        <v>90</v>
      </c>
      <c r="E43" s="17" t="s">
        <v>55</v>
      </c>
      <c r="F43" s="17">
        <v>50</v>
      </c>
      <c r="G43" s="18"/>
      <c r="H43" s="35">
        <f t="shared" si="2"/>
        <v>0</v>
      </c>
      <c r="I43" s="58"/>
      <c r="J43" s="58"/>
    </row>
    <row r="44" spans="2:10" x14ac:dyDescent="0.2">
      <c r="B44" s="15" t="s">
        <v>41</v>
      </c>
      <c r="C44" s="17">
        <v>91201859</v>
      </c>
      <c r="D44" s="20" t="s">
        <v>91</v>
      </c>
      <c r="E44" s="17" t="s">
        <v>55</v>
      </c>
      <c r="F44" s="17">
        <v>30</v>
      </c>
      <c r="G44" s="18"/>
      <c r="H44" s="35">
        <f t="shared" si="2"/>
        <v>0</v>
      </c>
      <c r="I44" s="58"/>
      <c r="J44" s="58"/>
    </row>
    <row r="45" spans="2:10" x14ac:dyDescent="0.2">
      <c r="B45" s="15" t="s">
        <v>42</v>
      </c>
      <c r="C45" s="17">
        <v>91200103</v>
      </c>
      <c r="D45" s="23" t="s">
        <v>92</v>
      </c>
      <c r="E45" s="17" t="s">
        <v>55</v>
      </c>
      <c r="F45" s="17">
        <v>8</v>
      </c>
      <c r="G45" s="18"/>
      <c r="H45" s="35">
        <f t="shared" si="2"/>
        <v>0</v>
      </c>
      <c r="I45" s="58"/>
      <c r="J45" s="58"/>
    </row>
    <row r="46" spans="2:10" x14ac:dyDescent="0.2">
      <c r="B46" s="15" t="s">
        <v>43</v>
      </c>
      <c r="C46" s="17">
        <v>91201765</v>
      </c>
      <c r="D46" s="23" t="s">
        <v>93</v>
      </c>
      <c r="E46" s="17" t="s">
        <v>55</v>
      </c>
      <c r="F46" s="17">
        <v>5</v>
      </c>
      <c r="G46" s="18"/>
      <c r="H46" s="35">
        <f t="shared" si="2"/>
        <v>0</v>
      </c>
      <c r="I46" s="58"/>
      <c r="J46" s="58"/>
    </row>
    <row r="47" spans="2:10" x14ac:dyDescent="0.2">
      <c r="B47" s="15" t="s">
        <v>44</v>
      </c>
      <c r="C47" s="17">
        <v>91201766</v>
      </c>
      <c r="D47" s="23" t="s">
        <v>94</v>
      </c>
      <c r="E47" s="17" t="s">
        <v>55</v>
      </c>
      <c r="F47" s="17">
        <v>5</v>
      </c>
      <c r="G47" s="18"/>
      <c r="H47" s="35">
        <f t="shared" si="2"/>
        <v>0</v>
      </c>
      <c r="I47" s="58"/>
      <c r="J47" s="58"/>
    </row>
    <row r="48" spans="2:10" x14ac:dyDescent="0.2">
      <c r="B48" s="15" t="s">
        <v>45</v>
      </c>
      <c r="C48" s="17">
        <v>91201759</v>
      </c>
      <c r="D48" s="23" t="s">
        <v>95</v>
      </c>
      <c r="E48" s="17" t="s">
        <v>55</v>
      </c>
      <c r="F48" s="17">
        <v>8</v>
      </c>
      <c r="G48" s="18"/>
      <c r="H48" s="35">
        <f t="shared" si="2"/>
        <v>0</v>
      </c>
      <c r="I48" s="58"/>
      <c r="J48" s="58"/>
    </row>
    <row r="49" spans="2:10" x14ac:dyDescent="0.2">
      <c r="B49" s="15" t="s">
        <v>46</v>
      </c>
      <c r="C49" s="17">
        <v>91201760</v>
      </c>
      <c r="D49" s="23" t="s">
        <v>96</v>
      </c>
      <c r="E49" s="17" t="s">
        <v>55</v>
      </c>
      <c r="F49" s="17">
        <v>6</v>
      </c>
      <c r="G49" s="18"/>
      <c r="H49" s="35">
        <f t="shared" si="2"/>
        <v>0</v>
      </c>
      <c r="I49" s="58"/>
      <c r="J49" s="58"/>
    </row>
    <row r="50" spans="2:10" x14ac:dyDescent="0.2">
      <c r="B50" s="15" t="s">
        <v>47</v>
      </c>
      <c r="C50" s="17">
        <v>91201761</v>
      </c>
      <c r="D50" s="23" t="s">
        <v>97</v>
      </c>
      <c r="E50" s="17" t="s">
        <v>55</v>
      </c>
      <c r="F50" s="17">
        <v>5</v>
      </c>
      <c r="G50" s="18"/>
      <c r="H50" s="35">
        <f t="shared" si="2"/>
        <v>0</v>
      </c>
      <c r="I50" s="58"/>
      <c r="J50" s="58"/>
    </row>
    <row r="51" spans="2:10" x14ac:dyDescent="0.2">
      <c r="B51" s="15" t="s">
        <v>48</v>
      </c>
      <c r="C51" s="17">
        <v>91201744</v>
      </c>
      <c r="D51" s="23" t="s">
        <v>98</v>
      </c>
      <c r="E51" s="17" t="s">
        <v>55</v>
      </c>
      <c r="F51" s="17">
        <v>50</v>
      </c>
      <c r="G51" s="18"/>
      <c r="H51" s="35">
        <f t="shared" si="2"/>
        <v>0</v>
      </c>
      <c r="I51" s="58"/>
      <c r="J51" s="58"/>
    </row>
    <row r="52" spans="2:10" x14ac:dyDescent="0.2">
      <c r="B52" s="47" t="s">
        <v>49</v>
      </c>
      <c r="C52" s="48"/>
      <c r="D52" s="49" t="s">
        <v>99</v>
      </c>
      <c r="E52" s="50" t="s">
        <v>100</v>
      </c>
      <c r="F52" s="50">
        <v>100</v>
      </c>
      <c r="G52" s="51"/>
      <c r="H52" s="52">
        <f t="shared" si="2"/>
        <v>0</v>
      </c>
      <c r="I52" s="61" t="s">
        <v>17</v>
      </c>
      <c r="J52" s="61" t="s">
        <v>114</v>
      </c>
    </row>
    <row r="53" spans="2:10" x14ac:dyDescent="0.2">
      <c r="B53" s="15" t="s">
        <v>50</v>
      </c>
      <c r="C53" s="24"/>
      <c r="D53" s="16" t="s">
        <v>101</v>
      </c>
      <c r="E53" s="17" t="s">
        <v>100</v>
      </c>
      <c r="F53" s="17">
        <v>100</v>
      </c>
      <c r="G53" s="18"/>
      <c r="H53" s="35">
        <f t="shared" si="2"/>
        <v>0</v>
      </c>
      <c r="I53" s="59" t="s">
        <v>17</v>
      </c>
      <c r="J53" s="59" t="s">
        <v>17</v>
      </c>
    </row>
    <row r="54" spans="2:10" ht="15" thickBot="1" x14ac:dyDescent="0.25">
      <c r="B54" s="41" t="s">
        <v>51</v>
      </c>
      <c r="C54" s="42"/>
      <c r="D54" s="43" t="s">
        <v>102</v>
      </c>
      <c r="E54" s="44" t="s">
        <v>103</v>
      </c>
      <c r="F54" s="44">
        <v>216</v>
      </c>
      <c r="G54" s="45"/>
      <c r="H54" s="46">
        <f>G54*F54</f>
        <v>0</v>
      </c>
      <c r="I54" s="62" t="s">
        <v>17</v>
      </c>
      <c r="J54" s="62" t="s">
        <v>17</v>
      </c>
    </row>
    <row r="55" spans="2:10" ht="22.5" customHeight="1" thickTop="1" x14ac:dyDescent="0.2">
      <c r="B55" s="25"/>
      <c r="C55" s="25"/>
      <c r="D55" s="79" t="s">
        <v>109</v>
      </c>
      <c r="E55" s="80"/>
      <c r="F55" s="80"/>
      <c r="G55" s="81"/>
      <c r="H55" s="40">
        <f>SUM(H10:H54)</f>
        <v>0</v>
      </c>
    </row>
    <row r="56" spans="2:10" ht="17.100000000000001" customHeight="1" x14ac:dyDescent="0.2">
      <c r="B56" s="25"/>
      <c r="C56" s="25"/>
      <c r="D56" s="76" t="s">
        <v>6</v>
      </c>
      <c r="E56" s="76"/>
      <c r="F56" s="76"/>
      <c r="G56" s="76"/>
      <c r="H56" s="38">
        <v>0.22</v>
      </c>
    </row>
    <row r="57" spans="2:10" ht="17.100000000000001" customHeight="1" x14ac:dyDescent="0.2">
      <c r="B57" s="25"/>
      <c r="C57" s="25"/>
      <c r="D57" s="82" t="s">
        <v>110</v>
      </c>
      <c r="E57" s="82"/>
      <c r="F57" s="82"/>
      <c r="G57" s="82"/>
      <c r="H57" s="39">
        <f>H55*(1+H56)</f>
        <v>0</v>
      </c>
    </row>
    <row r="58" spans="2:10" ht="11.25" customHeight="1" x14ac:dyDescent="0.2">
      <c r="B58" s="26"/>
      <c r="C58" s="26"/>
      <c r="D58" s="27"/>
      <c r="E58" s="27"/>
      <c r="F58" s="27"/>
      <c r="G58" s="27"/>
      <c r="H58" s="28"/>
    </row>
    <row r="59" spans="2:10" ht="30.75" customHeight="1" x14ac:dyDescent="0.2">
      <c r="B59" s="63"/>
      <c r="C59" s="63"/>
      <c r="D59" s="78" t="s">
        <v>13</v>
      </c>
      <c r="E59" s="78"/>
      <c r="F59" s="78"/>
      <c r="G59" s="78"/>
      <c r="H59" s="78"/>
      <c r="I59" s="78"/>
      <c r="J59" s="78"/>
    </row>
    <row r="60" spans="2:10" ht="18" customHeight="1" x14ac:dyDescent="0.2">
      <c r="B60" s="63"/>
      <c r="C60" s="63"/>
      <c r="D60" s="56"/>
      <c r="E60" s="56"/>
      <c r="F60" s="56"/>
      <c r="G60" s="56"/>
      <c r="H60" s="56"/>
      <c r="I60" s="56"/>
      <c r="J60" s="56"/>
    </row>
    <row r="61" spans="2:10" x14ac:dyDescent="0.2">
      <c r="B61" s="29"/>
      <c r="C61" s="30"/>
      <c r="D61" s="30" t="s">
        <v>113</v>
      </c>
      <c r="E61" s="31"/>
      <c r="F61" s="31"/>
      <c r="G61" s="30" t="s">
        <v>12</v>
      </c>
      <c r="H61" s="32"/>
      <c r="I61" s="32"/>
      <c r="J61" s="32"/>
    </row>
    <row r="62" spans="2:10" x14ac:dyDescent="0.2">
      <c r="B62" s="75" t="s">
        <v>11</v>
      </c>
      <c r="C62" s="75"/>
      <c r="D62" s="75"/>
      <c r="E62" s="33" t="s">
        <v>1</v>
      </c>
      <c r="F62" s="34"/>
      <c r="G62" s="34" t="s">
        <v>2</v>
      </c>
      <c r="H62" s="33"/>
      <c r="I62" s="33"/>
      <c r="J62" s="33"/>
    </row>
    <row r="63" spans="2:10" x14ac:dyDescent="0.2">
      <c r="B63" s="63"/>
      <c r="C63" s="63"/>
      <c r="D63" s="56"/>
      <c r="E63" s="56"/>
      <c r="F63" s="56"/>
      <c r="G63" s="56"/>
      <c r="H63" s="56"/>
      <c r="I63" s="56"/>
      <c r="J63" s="56"/>
    </row>
    <row r="64" spans="2:10" x14ac:dyDescent="0.2">
      <c r="B64" s="64"/>
      <c r="C64" s="64"/>
      <c r="D64" s="65"/>
      <c r="E64" s="65"/>
      <c r="F64" s="65"/>
      <c r="G64" s="65"/>
      <c r="H64" s="65"/>
      <c r="I64" s="56"/>
      <c r="J64" s="56"/>
    </row>
  </sheetData>
  <sheetProtection algorithmName="SHA-512" hashValue="rOVtYEpECl7eSRW2GdNXXA9UMS6yi6+c+ypqrqnmUa1+FDnaJZhn+AEk7ncAzXMPY09n9OkdMhBPvnCQAf6ngw==" saltValue="fz3TGr5Svu4H/oMrFxN4SQ==" spinCount="100000" sheet="1" formatCells="0" formatColumns="0" formatRows="0" selectLockedCells="1"/>
  <mergeCells count="15">
    <mergeCell ref="C2:D2"/>
    <mergeCell ref="B62:D62"/>
    <mergeCell ref="D56:G56"/>
    <mergeCell ref="B6:D6"/>
    <mergeCell ref="D59:J59"/>
    <mergeCell ref="D55:G55"/>
    <mergeCell ref="D57:G57"/>
    <mergeCell ref="B9:F9"/>
    <mergeCell ref="B13:F13"/>
    <mergeCell ref="B21:F21"/>
    <mergeCell ref="B29:F29"/>
    <mergeCell ref="B35:F35"/>
    <mergeCell ref="B39:F39"/>
    <mergeCell ref="B4:J4"/>
    <mergeCell ref="B5:J5"/>
  </mergeCells>
  <phoneticPr fontId="4" type="noConversion"/>
  <pageMargins left="0.51181102362204722" right="0.31496062992125984" top="0.55118110236220474" bottom="0.55118110236220474" header="0.11811023622047245" footer="0.19685039370078741"/>
  <pageSetup paperSize="9" scale="82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Pintaric</dc:creator>
  <cp:lastModifiedBy>Darko Pintarič</cp:lastModifiedBy>
  <cp:lastPrinted>2025-02-18T11:02:04Z</cp:lastPrinted>
  <dcterms:created xsi:type="dcterms:W3CDTF">2009-02-04T08:47:54Z</dcterms:created>
  <dcterms:modified xsi:type="dcterms:W3CDTF">2025-02-20T07:40:05Z</dcterms:modified>
</cp:coreProperties>
</file>