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KS\2021\VKS-154-21 Dobava mazalnih in motornih olj ter ostalih maziv po sklopih\Objava\"/>
    </mc:Choice>
  </mc:AlternateContent>
  <bookViews>
    <workbookView xWindow="0" yWindow="0" windowWidth="25125" windowHeight="136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K50" i="1" l="1"/>
  <c r="K38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76" i="1"/>
  <c r="K74" i="1"/>
  <c r="K73" i="1"/>
  <c r="K69" i="1"/>
  <c r="K70" i="1"/>
  <c r="K71" i="1"/>
  <c r="K72" i="1"/>
  <c r="K68" i="1"/>
  <c r="K66" i="1"/>
  <c r="K62" i="1"/>
  <c r="K58" i="1"/>
  <c r="K54" i="1"/>
  <c r="K49" i="1"/>
  <c r="K46" i="1"/>
  <c r="K45" i="1"/>
  <c r="K43" i="1"/>
  <c r="K34" i="1"/>
  <c r="K32" i="1"/>
  <c r="K33" i="1"/>
  <c r="K30" i="1"/>
  <c r="K31" i="1"/>
  <c r="K29" i="1"/>
  <c r="K24" i="1"/>
  <c r="K17" i="1"/>
  <c r="K15" i="1"/>
  <c r="K12" i="1"/>
  <c r="K11" i="1" l="1"/>
  <c r="L11" i="1" s="1"/>
  <c r="K10" i="1"/>
  <c r="K7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76" i="1"/>
  <c r="L74" i="1"/>
  <c r="L73" i="1"/>
  <c r="L70" i="1"/>
  <c r="L71" i="1"/>
  <c r="L72" i="1"/>
  <c r="L69" i="1"/>
  <c r="L68" i="1"/>
  <c r="L66" i="1"/>
  <c r="L62" i="1"/>
  <c r="L58" i="1"/>
  <c r="L54" i="1"/>
  <c r="L50" i="1"/>
  <c r="L49" i="1"/>
  <c r="L46" i="1"/>
  <c r="L45" i="1"/>
  <c r="L43" i="1"/>
  <c r="L38" i="1"/>
  <c r="L34" i="1"/>
  <c r="L33" i="1"/>
  <c r="L32" i="1"/>
  <c r="L31" i="1"/>
  <c r="L30" i="1"/>
  <c r="L29" i="1"/>
  <c r="L24" i="1"/>
  <c r="L17" i="1"/>
  <c r="L15" i="1"/>
  <c r="L12" i="1"/>
  <c r="L10" i="1" l="1"/>
  <c r="L7" i="1"/>
  <c r="H10" i="1" l="1"/>
  <c r="L92" i="1" l="1"/>
</calcChain>
</file>

<file path=xl/sharedStrings.xml><?xml version="1.0" encoding="utf-8"?>
<sst xmlns="http://schemas.openxmlformats.org/spreadsheetml/2006/main" count="278" uniqueCount="194">
  <si>
    <t>NAZIV IN OPIS</t>
  </si>
  <si>
    <t>ZAHTEVANA KAKOVOST</t>
  </si>
  <si>
    <t>ZAŽELJEN ALI PODOBEN ATRIKLU</t>
  </si>
  <si>
    <t>PREDVIDENA  EMBALAŽA</t>
  </si>
  <si>
    <t>mast za centralno mazanje</t>
  </si>
  <si>
    <t>18 kg</t>
  </si>
  <si>
    <t>mast univerzalna za vsestransko uporabo v motornih vozilih – kvaliteta za komunalna vozila in stroje</t>
  </si>
  <si>
    <t>Kapljišče &gt; 185st.C</t>
  </si>
  <si>
    <t>Mast za mazanje nadgradenj</t>
  </si>
  <si>
    <t>SOD 180 kg</t>
  </si>
  <si>
    <t>API GL-5</t>
  </si>
  <si>
    <t>SOD 200 l</t>
  </si>
  <si>
    <t xml:space="preserve">olje hipoidno  viskoznosti 85W – 90 </t>
  </si>
  <si>
    <t>olje za menjalnike SAE 80W</t>
  </si>
  <si>
    <t>API GL-4</t>
  </si>
  <si>
    <t>MIL- L-2105</t>
  </si>
  <si>
    <t>ZF TE-ML 17A</t>
  </si>
  <si>
    <t>olje za menjalnike SAE 75W80</t>
  </si>
  <si>
    <t>API GL-4, MAN 341 Z5</t>
  </si>
  <si>
    <t>20l</t>
  </si>
  <si>
    <t>olje motorno  SAE 15W – 40</t>
  </si>
  <si>
    <t>SAE 15W-40</t>
  </si>
  <si>
    <t>CUMMINS CES 20076/20077/20078</t>
  </si>
  <si>
    <t xml:space="preserve">cisterna </t>
  </si>
  <si>
    <t xml:space="preserve">olje motorno 10 W-40 za osebni program vozil </t>
  </si>
  <si>
    <t>60 L</t>
  </si>
  <si>
    <t>olje motorno 5W-40 za osebni program vozil</t>
  </si>
  <si>
    <t>60 l</t>
  </si>
  <si>
    <t xml:space="preserve">olje hidravlično  viskoznosti 22 </t>
  </si>
  <si>
    <t xml:space="preserve">DIN 51 524/3 HVLP </t>
  </si>
  <si>
    <t>Denison: HF-2, HF-0</t>
  </si>
  <si>
    <t>olje hidravlično viskoznosti 32</t>
  </si>
  <si>
    <t>olje hidravlično viskoznosti 46</t>
  </si>
  <si>
    <t>API GL-4, JDM J20C, CAT.TO-2</t>
  </si>
  <si>
    <t>10 l</t>
  </si>
  <si>
    <t>olje za gonila</t>
  </si>
  <si>
    <t>VG 150 , DIN51517/3:CLP</t>
  </si>
  <si>
    <t>VG 220, DIN51517/3:CLP</t>
  </si>
  <si>
    <t>olje za avtomatski menjalnik ATF</t>
  </si>
  <si>
    <t>Caterpillar TO-2</t>
  </si>
  <si>
    <t>olje za mazanje verig motornih žag</t>
  </si>
  <si>
    <t>1 L</t>
  </si>
  <si>
    <t>4 L</t>
  </si>
  <si>
    <t>0,5 l</t>
  </si>
  <si>
    <t>specialni bencin za čiščenje</t>
  </si>
  <si>
    <t>145 kg</t>
  </si>
  <si>
    <t xml:space="preserve">hladilna tekočina (koncentrat) </t>
  </si>
  <si>
    <t xml:space="preserve">hladilna tekočina Glacerol RX, Type D </t>
  </si>
  <si>
    <t>Renault 41-01-001/--T</t>
  </si>
  <si>
    <t xml:space="preserve">Maxibrill antistatik sprej 600 ml </t>
  </si>
  <si>
    <t>600 ML</t>
  </si>
  <si>
    <t>Valvoline Brake Cleaner FG 500 ml</t>
  </si>
  <si>
    <t>500 ML</t>
  </si>
  <si>
    <t>400 ML</t>
  </si>
  <si>
    <t>0,4 KG</t>
  </si>
  <si>
    <t>0,8 KG</t>
  </si>
  <si>
    <t xml:space="preserve">Čist.Stellex razpršilo 750 ml </t>
  </si>
  <si>
    <t>750 ML</t>
  </si>
  <si>
    <t>10 L</t>
  </si>
  <si>
    <t>50 L</t>
  </si>
  <si>
    <t xml:space="preserve">Vitrex Truck 200 l -40*C </t>
  </si>
  <si>
    <t>50 L ALI 200 L</t>
  </si>
  <si>
    <t>CENA NA ENOTO MERE BREZ DDV</t>
  </si>
  <si>
    <t>PONUJENA EMBALAŽA</t>
  </si>
  <si>
    <t>______________________________________</t>
  </si>
  <si>
    <t>(Kraj in datum)</t>
  </si>
  <si>
    <t>Žig</t>
  </si>
  <si>
    <t>Izpolni ponudnik!</t>
  </si>
  <si>
    <t xml:space="preserve">               20L</t>
  </si>
  <si>
    <t>DIN 51502: GP 00/000 K-50 (ISO-L-XEBEB 00/000)</t>
  </si>
  <si>
    <t>ZF TE-ML 16C, 17B, 19B, 21A</t>
  </si>
  <si>
    <t>ACEA E7, A3/B4</t>
  </si>
  <si>
    <t xml:space="preserve">Petrol Premium Power 5W-40 </t>
  </si>
  <si>
    <t>API SN/CF, ACEA A3/B4, MB 229.5,  VW 502.00/505.00, Renault RN 0700/RN 0710</t>
  </si>
  <si>
    <t>Chevron DELO 400 NG SAE 15W-40</t>
  </si>
  <si>
    <t>ZF TE-ML 01E, 02E, 16P</t>
  </si>
  <si>
    <t>olje za mokre zavore SAE 80</t>
  </si>
  <si>
    <t>FORD MERCON/M2C138-CJ/M2C166-H</t>
  </si>
  <si>
    <t>API CI-4, CH-4</t>
  </si>
  <si>
    <t>Litij-kalcijeva mast NLGI 2, DIN 51502: KP2K-20</t>
  </si>
  <si>
    <t>CAT ECF-2 , MTU category 2</t>
  </si>
  <si>
    <t>Volvo 97303 (WB 101), MF CMS M1135/M1141/M1143/M1145</t>
  </si>
  <si>
    <t>GM Dextron IIIG, ALLISON C-4</t>
  </si>
  <si>
    <t>DIN 51502: KP2K-30 (ISO-L-XCCEB2)</t>
  </si>
  <si>
    <t xml:space="preserve"> kalcijev sulfonat kompleks, NLGI 1.5</t>
  </si>
  <si>
    <t>odobritev MB 228.51</t>
  </si>
  <si>
    <t>SAE 15W-40, odobritev Cummins CES 20085
 MB 226.9., Volvo CNG</t>
  </si>
  <si>
    <t>BIOLOŠKO RAZGRADLJIVO OLJE, več kot 60% po OECD 301F
SIST 1017</t>
  </si>
  <si>
    <t>100 / 140 ASTM D 1078</t>
  </si>
  <si>
    <t>odobritev MB 325.3</t>
  </si>
  <si>
    <t>odobritev MAN 324 SNF</t>
  </si>
  <si>
    <t>(Naziv in podpis ponudnika)</t>
  </si>
  <si>
    <t>Informativni izračun DDV ________ %</t>
  </si>
  <si>
    <t xml:space="preserve"> MAN 283 Li-P00</t>
  </si>
  <si>
    <t>MB 235.0</t>
  </si>
  <si>
    <t>MAN 341 E1/Z2</t>
  </si>
  <si>
    <t>MB 235.1</t>
  </si>
  <si>
    <t>SOD 205 l</t>
  </si>
  <si>
    <t xml:space="preserve">Multifak 264 EP 00/000 </t>
  </si>
  <si>
    <t>odobritev MB 264.0</t>
  </si>
  <si>
    <t xml:space="preserve">Olma LIS EP 2 </t>
  </si>
  <si>
    <t xml:space="preserve">Castrol Molub Alloy 6040/460-1.5 </t>
  </si>
  <si>
    <t xml:space="preserve">Petrol GL-5 85W-90 </t>
  </si>
  <si>
    <t xml:space="preserve">Petrol GL 4 80W </t>
  </si>
  <si>
    <t>Castrol Syntrans Z LL 75W-80</t>
  </si>
  <si>
    <t xml:space="preserve">Delo Gold Ultra E SAE 15W-40  </t>
  </si>
  <si>
    <t xml:space="preserve">Petrol Garant 10W-40 </t>
  </si>
  <si>
    <t xml:space="preserve">Olma Hydrolubric VGS 22  </t>
  </si>
  <si>
    <t xml:space="preserve">Olma Hydrolubric VGS 32  </t>
  </si>
  <si>
    <t xml:space="preserve">Olma Hydrolubric VGS 46 </t>
  </si>
  <si>
    <t xml:space="preserve">Petrol Agrotrak TDH Premium </t>
  </si>
  <si>
    <t xml:space="preserve">Olma Redol VG 150 </t>
  </si>
  <si>
    <t xml:space="preserve">Olma Redol VG 220 </t>
  </si>
  <si>
    <t xml:space="preserve">Petrol ATF Matic DX III </t>
  </si>
  <si>
    <t>Petrol Verigol bio plus</t>
  </si>
  <si>
    <t xml:space="preserve">Petrol Verigol bio plus </t>
  </si>
  <si>
    <t xml:space="preserve">Specialni bencin 100/140 </t>
  </si>
  <si>
    <t xml:space="preserve">Havoline XLC+B </t>
  </si>
  <si>
    <t xml:space="preserve">Freecor NRC </t>
  </si>
  <si>
    <t xml:space="preserve">Ma-eco MI PD LL 2 </t>
  </si>
  <si>
    <t xml:space="preserve">Voda destilirana Petrol </t>
  </si>
  <si>
    <t xml:space="preserve">Kluthe Aditiv KW 406 </t>
  </si>
  <si>
    <t>ACEA E6/E7/E9, API CI-4</t>
  </si>
  <si>
    <t>odobritev MAN M 3477,</t>
  </si>
  <si>
    <t>Volvo VDS-3,  Renault Trucks RLD-2</t>
  </si>
  <si>
    <t>ACEA A3/B4,  API SN/CF, RN 0700/0710, VW 501.01/502.00/505.00</t>
  </si>
  <si>
    <t>olje zavorno  DOT 4 in DOT 5.1</t>
  </si>
  <si>
    <t>FMVSS No.116  DOT 4/DOT 5.1, SAE J 1703/1704 , ISO 4952 Class 6</t>
  </si>
  <si>
    <t>Petrol Brake Fluid DOT 4 &amp; 5.1</t>
  </si>
  <si>
    <t>Petrol Aquasol</t>
  </si>
  <si>
    <t>Delo Syn-TDL SAE 75W-90</t>
  </si>
  <si>
    <t>API GL-4/ GL-5/ MT-1, MB 235.8, MAN 342 TYPE S1, VOLVO 97312, MB 235.8</t>
  </si>
  <si>
    <t>Delo Syn ATF HD</t>
  </si>
  <si>
    <t>Vickers: I-286-S, Vickers M-2950-S</t>
  </si>
  <si>
    <t>MAN 342 type M1</t>
  </si>
  <si>
    <t>Volvo VDS-3, MACK EO-N,  Renault Trucks RLD-2</t>
  </si>
  <si>
    <t>MTU Oil cat.egory 3.1, Deutz DQC IV-10 LA</t>
  </si>
  <si>
    <t>ISO 6 743/4 HV, ISO 11158 HV</t>
  </si>
  <si>
    <t>ISO 6 743/4 HV,  ISO 11158 HV</t>
  </si>
  <si>
    <t>mast za odprte zobnike</t>
  </si>
  <si>
    <t>CASTROL Molub Alloy  OG 936 SF Heavy SPRAY</t>
  </si>
  <si>
    <t>mast za odprte zobnike v spreju</t>
  </si>
  <si>
    <t>Delo 400 XLE HD SAE 5W-30</t>
  </si>
  <si>
    <t>ZF TE-ML 03D/04D/14B/16L/16R/17C/20B/25B, MAN 339 V2/Z2,  MB 236.9</t>
  </si>
  <si>
    <t xml:space="preserve">ACEA E9/E6/E7/E4, API CJ-4, MAN M 3677, odobritev MB 228.51, SCANIA LDF 4, Iveco Euro VI, Renault RLD-3, </t>
  </si>
  <si>
    <t>0,4l</t>
  </si>
  <si>
    <t>SOD 205 L</t>
  </si>
  <si>
    <t>VG olja v masti: 460 mm2/s pri 40°C</t>
  </si>
  <si>
    <t>litijev kompleks, DIN 51825: KP2N-20, viskoznost olja v masti 220 mm2/s pri 40°C, Cincinnati P-64</t>
  </si>
  <si>
    <t xml:space="preserve">MOBIL GREASE XHP 222 </t>
  </si>
  <si>
    <t>Popust v % (najmanj 15%)</t>
  </si>
  <si>
    <t>SKUPNA PONUDBENA CENA BREZ DDV (z vključenim popustom)</t>
  </si>
  <si>
    <t>CENA NA ENOTO MERE BREZ DDV S POPUSTOM</t>
  </si>
  <si>
    <t xml:space="preserve">Q8 Multi LCX 2 </t>
  </si>
  <si>
    <t>PONUJENI ARTIKEL (naziv (komercialno ime) ponujenega artikla)</t>
  </si>
  <si>
    <t>ENOTA MERE</t>
  </si>
  <si>
    <t>KG</t>
  </si>
  <si>
    <t>L</t>
  </si>
  <si>
    <t>OKVIRNA LETNA KOLIČINA</t>
  </si>
  <si>
    <t>olje motorno  SAE 10W – 40      (EURO 5)</t>
  </si>
  <si>
    <t>odobritev MB 228.3, odobritev MAN M 3477</t>
  </si>
  <si>
    <t xml:space="preserve">Delo 400  XLE SAE 10W-40 </t>
  </si>
  <si>
    <t>WD-40 specialno teflonsko mazivo</t>
  </si>
  <si>
    <t>WEICON W40 T 500</t>
  </si>
  <si>
    <t>WD-40 FAST RELEASE</t>
  </si>
  <si>
    <t>WD-40 specialni silikonsko mazivo</t>
  </si>
  <si>
    <t>WD-40 specialni čistilec kontaktov</t>
  </si>
  <si>
    <t xml:space="preserve"> sprej za čiščenje armature -različni vonji</t>
  </si>
  <si>
    <t>sprej čistilo zavor</t>
  </si>
  <si>
    <t>sprej na osnovi teflona</t>
  </si>
  <si>
    <t>sprej odvijač z razpršilcem</t>
  </si>
  <si>
    <t>sprej rahljalnik vijakov</t>
  </si>
  <si>
    <t>sprej siliknsko mazivo</t>
  </si>
  <si>
    <t>sprej tekoča mast</t>
  </si>
  <si>
    <t>mast v kartušah za mazalice</t>
  </si>
  <si>
    <t>mast za ležaje</t>
  </si>
  <si>
    <t>čistilo stekel z razpršilcem</t>
  </si>
  <si>
    <t>čistilo za strojno čiščenje podhodov</t>
  </si>
  <si>
    <t xml:space="preserve">sprej čistilec kontaktov </t>
  </si>
  <si>
    <t>voda destilirana</t>
  </si>
  <si>
    <t>čistilo stekel - zimsko</t>
  </si>
  <si>
    <t>odstranjevalec vodnega kamna v visokotlačnih čistilcih</t>
  </si>
  <si>
    <t>olje motorno  5W-30</t>
  </si>
  <si>
    <t>olje za menjalnike 75W90</t>
  </si>
  <si>
    <t>olje za menjalnike  RENAULT</t>
  </si>
  <si>
    <t>Eni AUTOL TOP 2000</t>
  </si>
  <si>
    <t>olje motorno za CNG tovorna vozila</t>
  </si>
  <si>
    <t>olje motorno za CNG tovorna  vozila</t>
  </si>
  <si>
    <t>ACEA E9/E7/E6/E4, API CJ-4, IVECO 18-809 classe NG2, Volvo VDS 4, odobritev MB 228.51,  MAN M 3477,  M 3271-1,  Renault RLD-3, SCANIA LOW ASH</t>
  </si>
  <si>
    <r>
      <t>Ponudnik: ___________________________________________________________________________________________________________ (</t>
    </r>
    <r>
      <rPr>
        <i/>
        <sz val="11"/>
        <color theme="1"/>
        <rFont val="Tahoma"/>
        <family val="2"/>
        <charset val="238"/>
      </rPr>
      <t>naziv ponudnika</t>
    </r>
    <r>
      <rPr>
        <sz val="11"/>
        <color theme="1"/>
        <rFont val="Tahoma"/>
        <family val="2"/>
        <charset val="238"/>
      </rPr>
      <t>)</t>
    </r>
  </si>
  <si>
    <t>Skupna ponudbena vrednost v EUR brez DDV</t>
  </si>
  <si>
    <t>Skupna ponudbena vrednost v EUR z DDV</t>
  </si>
  <si>
    <t>________________________________</t>
  </si>
  <si>
    <t>Ponudbeni predračun št. ……………………………. z dne …………….. za javno naročilo št. VKS-154/21 - Dobava mazalnih in motornih olj ter ostalih maziv po sklopih, Sklop 1: Maziva in tekočine za tovorna vozila in delovne stroje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</si>
</sst>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i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strike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3" borderId="0" xfId="0" applyFont="1" applyFill="1" applyBorder="1"/>
    <xf numFmtId="0" fontId="1" fillId="3" borderId="0" xfId="0" applyFont="1" applyFill="1"/>
    <xf numFmtId="0" fontId="2" fillId="3" borderId="0" xfId="0" applyFont="1" applyFill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wrapText="1"/>
    </xf>
    <xf numFmtId="0" fontId="5" fillId="0" borderId="0" xfId="0" applyFont="1"/>
    <xf numFmtId="0" fontId="8" fillId="0" borderId="5" xfId="0" applyFont="1" applyBorder="1"/>
    <xf numFmtId="0" fontId="8" fillId="0" borderId="2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23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24" xfId="0" applyFont="1" applyBorder="1"/>
    <xf numFmtId="0" fontId="10" fillId="3" borderId="11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/>
    <xf numFmtId="3" fontId="10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/>
    <xf numFmtId="0" fontId="10" fillId="3" borderId="21" xfId="0" applyFont="1" applyFill="1" applyBorder="1"/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3" borderId="28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8" fillId="3" borderId="1" xfId="0" applyFont="1" applyFill="1" applyBorder="1"/>
    <xf numFmtId="0" fontId="3" fillId="3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10" fillId="0" borderId="24" xfId="0" applyFont="1" applyBorder="1"/>
    <xf numFmtId="0" fontId="10" fillId="3" borderId="14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19" xfId="0" applyFont="1" applyBorder="1"/>
    <xf numFmtId="0" fontId="3" fillId="3" borderId="1" xfId="0" applyFont="1" applyFill="1" applyBorder="1" applyAlignment="1">
      <alignment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3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3" borderId="9" xfId="0" applyFont="1" applyFill="1" applyBorder="1" applyAlignment="1">
      <alignment horizontal="center" vertical="center" wrapText="1"/>
    </xf>
    <xf numFmtId="0" fontId="3" fillId="3" borderId="24" xfId="0" applyFont="1" applyFill="1" applyBorder="1"/>
    <xf numFmtId="0" fontId="3" fillId="0" borderId="28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2" borderId="28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2" borderId="28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6" xfId="0" applyFont="1" applyBorder="1" applyAlignment="1"/>
    <xf numFmtId="0" fontId="8" fillId="0" borderId="16" xfId="0" applyFont="1" applyBorder="1" applyAlignment="1"/>
    <xf numFmtId="4" fontId="8" fillId="0" borderId="16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4" xfId="0" applyFont="1" applyBorder="1" applyAlignment="1"/>
    <xf numFmtId="0" fontId="3" fillId="0" borderId="4" xfId="0" applyFont="1" applyBorder="1"/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justify" vertical="center" wrapText="1"/>
    </xf>
    <xf numFmtId="0" fontId="3" fillId="2" borderId="27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justify" vertical="center" wrapText="1"/>
    </xf>
    <xf numFmtId="0" fontId="3" fillId="3" borderId="26" xfId="0" applyFont="1" applyFill="1" applyBorder="1" applyAlignment="1">
      <alignment horizontal="justify" vertical="center" wrapText="1"/>
    </xf>
    <xf numFmtId="0" fontId="3" fillId="3" borderId="22" xfId="0" applyFont="1" applyFill="1" applyBorder="1" applyAlignment="1">
      <alignment horizontal="justify" vertical="center" wrapText="1"/>
    </xf>
    <xf numFmtId="0" fontId="3" fillId="3" borderId="27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justify" vertical="center" wrapText="1"/>
    </xf>
    <xf numFmtId="0" fontId="3" fillId="2" borderId="25" xfId="0" applyFont="1" applyFill="1" applyBorder="1" applyAlignment="1">
      <alignment horizontal="justify" vertical="center" wrapText="1"/>
    </xf>
    <xf numFmtId="3" fontId="3" fillId="2" borderId="1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justify" vertical="center" wrapText="1"/>
    </xf>
    <xf numFmtId="0" fontId="3" fillId="0" borderId="30" xfId="0" applyFont="1" applyBorder="1" applyAlignment="1">
      <alignment wrapText="1"/>
    </xf>
    <xf numFmtId="4" fontId="3" fillId="0" borderId="6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/>
    <xf numFmtId="0" fontId="3" fillId="0" borderId="10" xfId="0" applyFont="1" applyBorder="1" applyAlignment="1"/>
    <xf numFmtId="4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4" fontId="3" fillId="0" borderId="16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3" xfId="0" applyFont="1" applyBorder="1" applyAlignment="1"/>
    <xf numFmtId="0" fontId="3" fillId="0" borderId="17" xfId="0" applyFont="1" applyBorder="1" applyAlignment="1"/>
    <xf numFmtId="4" fontId="10" fillId="3" borderId="12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7" xfId="0" applyFont="1" applyBorder="1" applyAlignment="1"/>
    <xf numFmtId="4" fontId="8" fillId="0" borderId="1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3" fillId="3" borderId="12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wrapText="1"/>
    </xf>
    <xf numFmtId="49" fontId="12" fillId="0" borderId="21" xfId="0" applyNumberFormat="1" applyFont="1" applyBorder="1"/>
    <xf numFmtId="49" fontId="12" fillId="0" borderId="1" xfId="0" applyNumberFormat="1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2" xfId="0" applyNumberFormat="1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tabSelected="1" topLeftCell="A64" zoomScale="80" zoomScaleNormal="80" workbookViewId="0">
      <selection activeCell="C93" sqref="C93"/>
    </sheetView>
  </sheetViews>
  <sheetFormatPr defaultColWidth="9.140625" defaultRowHeight="18.75" x14ac:dyDescent="0.3"/>
  <cols>
    <col min="1" max="1" width="9.140625" style="1"/>
    <col min="2" max="2" width="44.5703125" style="1" customWidth="1"/>
    <col min="3" max="3" width="66.85546875" style="1" customWidth="1"/>
    <col min="4" max="4" width="0.140625" style="1" customWidth="1"/>
    <col min="5" max="5" width="32.7109375" style="2" customWidth="1"/>
    <col min="6" max="6" width="16.28515625" style="2" customWidth="1"/>
    <col min="7" max="7" width="16.42578125" style="2" customWidth="1"/>
    <col min="8" max="8" width="16.140625" style="3" customWidth="1"/>
    <col min="9" max="11" width="14.5703125" style="1" customWidth="1"/>
    <col min="12" max="12" width="16.28515625" style="1" customWidth="1"/>
    <col min="13" max="13" width="15.5703125" style="1" customWidth="1"/>
    <col min="14" max="14" width="16.28515625" style="1" customWidth="1"/>
    <col min="15" max="15" width="18.7109375" style="1" customWidth="1"/>
    <col min="16" max="16384" width="9.140625" style="1"/>
  </cols>
  <sheetData>
    <row r="1" spans="1:14" x14ac:dyDescent="0.3">
      <c r="A1" s="12" t="s">
        <v>193</v>
      </c>
    </row>
    <row r="3" spans="1:14" x14ac:dyDescent="0.3">
      <c r="A3" s="8" t="s">
        <v>189</v>
      </c>
    </row>
    <row r="5" spans="1:14" ht="30" x14ac:dyDescent="0.3">
      <c r="A5" s="8"/>
      <c r="B5" s="8"/>
      <c r="C5" s="8"/>
      <c r="D5" s="8"/>
      <c r="E5" s="9"/>
      <c r="F5" s="9"/>
      <c r="G5" s="9"/>
      <c r="H5" s="10"/>
      <c r="I5" s="11" t="s">
        <v>67</v>
      </c>
      <c r="J5" s="11" t="s">
        <v>67</v>
      </c>
      <c r="K5" s="11"/>
      <c r="M5" s="11" t="s">
        <v>67</v>
      </c>
      <c r="N5" s="11" t="s">
        <v>67</v>
      </c>
    </row>
    <row r="6" spans="1:14" ht="99.75" customHeight="1" thickBot="1" x14ac:dyDescent="0.35">
      <c r="A6" s="13"/>
      <c r="B6" s="14" t="s">
        <v>0</v>
      </c>
      <c r="C6" s="15" t="s">
        <v>1</v>
      </c>
      <c r="D6" s="7"/>
      <c r="E6" s="16" t="s">
        <v>2</v>
      </c>
      <c r="F6" s="16" t="s">
        <v>155</v>
      </c>
      <c r="G6" s="16" t="s">
        <v>158</v>
      </c>
      <c r="H6" s="17" t="s">
        <v>3</v>
      </c>
      <c r="I6" s="17" t="s">
        <v>62</v>
      </c>
      <c r="J6" s="17" t="s">
        <v>150</v>
      </c>
      <c r="K6" s="17" t="s">
        <v>152</v>
      </c>
      <c r="L6" s="17" t="s">
        <v>151</v>
      </c>
      <c r="M6" s="17" t="s">
        <v>154</v>
      </c>
      <c r="N6" s="17" t="s">
        <v>63</v>
      </c>
    </row>
    <row r="7" spans="1:14" x14ac:dyDescent="0.3">
      <c r="A7" s="104">
        <v>1</v>
      </c>
      <c r="B7" s="111" t="s">
        <v>4</v>
      </c>
      <c r="C7" s="18" t="s">
        <v>69</v>
      </c>
      <c r="D7" s="19"/>
      <c r="E7" s="113" t="s">
        <v>98</v>
      </c>
      <c r="F7" s="121" t="s">
        <v>156</v>
      </c>
      <c r="G7" s="147">
        <v>300</v>
      </c>
      <c r="H7" s="113" t="s">
        <v>5</v>
      </c>
      <c r="I7" s="150"/>
      <c r="J7" s="154"/>
      <c r="K7" s="154">
        <f>I7*(1-J7%)</f>
        <v>0</v>
      </c>
      <c r="L7" s="150">
        <f>G7*K7</f>
        <v>0</v>
      </c>
      <c r="M7" s="154"/>
      <c r="N7" s="152"/>
    </row>
    <row r="8" spans="1:14" x14ac:dyDescent="0.3">
      <c r="A8" s="105"/>
      <c r="B8" s="125"/>
      <c r="C8" s="20" t="s">
        <v>99</v>
      </c>
      <c r="D8" s="21"/>
      <c r="E8" s="126"/>
      <c r="F8" s="116"/>
      <c r="G8" s="126"/>
      <c r="H8" s="126"/>
      <c r="I8" s="157"/>
      <c r="J8" s="158"/>
      <c r="K8" s="158"/>
      <c r="L8" s="157"/>
      <c r="M8" s="107"/>
      <c r="N8" s="159"/>
    </row>
    <row r="9" spans="1:14" ht="19.5" thickBot="1" x14ac:dyDescent="0.35">
      <c r="A9" s="106"/>
      <c r="B9" s="112"/>
      <c r="C9" s="22" t="s">
        <v>93</v>
      </c>
      <c r="D9" s="23"/>
      <c r="E9" s="114"/>
      <c r="F9" s="117"/>
      <c r="G9" s="114"/>
      <c r="H9" s="114"/>
      <c r="I9" s="151"/>
      <c r="J9" s="156"/>
      <c r="K9" s="156"/>
      <c r="L9" s="151"/>
      <c r="M9" s="155"/>
      <c r="N9" s="153"/>
    </row>
    <row r="10" spans="1:14" s="6" customFormat="1" ht="26.25" thickBot="1" x14ac:dyDescent="0.35">
      <c r="A10" s="24">
        <v>2</v>
      </c>
      <c r="B10" s="25" t="s">
        <v>4</v>
      </c>
      <c r="C10" s="26" t="s">
        <v>148</v>
      </c>
      <c r="D10" s="27"/>
      <c r="E10" s="26" t="s">
        <v>149</v>
      </c>
      <c r="F10" s="26" t="s">
        <v>156</v>
      </c>
      <c r="G10" s="28">
        <v>200</v>
      </c>
      <c r="H10" s="26" t="str">
        <f>$H$7</f>
        <v>18 kg</v>
      </c>
      <c r="I10" s="29"/>
      <c r="J10" s="30"/>
      <c r="K10" s="30">
        <f>I10*(1-J10%)</f>
        <v>0</v>
      </c>
      <c r="L10" s="30">
        <f>K10*G10</f>
        <v>0</v>
      </c>
      <c r="M10" s="31"/>
      <c r="N10" s="32"/>
    </row>
    <row r="11" spans="1:14" s="6" customFormat="1" ht="42.75" customHeight="1" thickBot="1" x14ac:dyDescent="0.35">
      <c r="A11" s="24">
        <v>3</v>
      </c>
      <c r="B11" s="25" t="s">
        <v>139</v>
      </c>
      <c r="C11" s="26" t="s">
        <v>141</v>
      </c>
      <c r="D11" s="33"/>
      <c r="E11" s="26" t="s">
        <v>140</v>
      </c>
      <c r="F11" s="26" t="s">
        <v>157</v>
      </c>
      <c r="G11" s="26">
        <v>50</v>
      </c>
      <c r="H11" s="26" t="s">
        <v>145</v>
      </c>
      <c r="I11" s="29"/>
      <c r="J11" s="30"/>
      <c r="K11" s="30">
        <f>I11*(1-J11%)</f>
        <v>0</v>
      </c>
      <c r="L11" s="30">
        <f>K11*G11</f>
        <v>0</v>
      </c>
      <c r="M11" s="31"/>
      <c r="N11" s="32"/>
    </row>
    <row r="12" spans="1:14" x14ac:dyDescent="0.3">
      <c r="A12" s="104">
        <v>4</v>
      </c>
      <c r="B12" s="111" t="s">
        <v>6</v>
      </c>
      <c r="C12" s="34"/>
      <c r="D12" s="19"/>
      <c r="E12" s="113" t="s">
        <v>100</v>
      </c>
      <c r="F12" s="121" t="s">
        <v>156</v>
      </c>
      <c r="G12" s="113">
        <v>50</v>
      </c>
      <c r="H12" s="113" t="s">
        <v>5</v>
      </c>
      <c r="I12" s="150"/>
      <c r="J12" s="154"/>
      <c r="K12" s="164">
        <f>I12*(1-J12%)</f>
        <v>0</v>
      </c>
      <c r="L12" s="150">
        <f>K12*G12</f>
        <v>0</v>
      </c>
      <c r="M12" s="154"/>
      <c r="N12" s="152"/>
    </row>
    <row r="13" spans="1:14" x14ac:dyDescent="0.3">
      <c r="A13" s="105"/>
      <c r="B13" s="125"/>
      <c r="C13" s="20" t="s">
        <v>83</v>
      </c>
      <c r="D13" s="21"/>
      <c r="E13" s="126"/>
      <c r="F13" s="116"/>
      <c r="G13" s="126"/>
      <c r="H13" s="126"/>
      <c r="I13" s="157"/>
      <c r="J13" s="158"/>
      <c r="K13" s="165"/>
      <c r="L13" s="157"/>
      <c r="M13" s="107"/>
      <c r="N13" s="159"/>
    </row>
    <row r="14" spans="1:14" ht="19.5" customHeight="1" thickBot="1" x14ac:dyDescent="0.35">
      <c r="A14" s="106"/>
      <c r="B14" s="112"/>
      <c r="C14" s="22" t="s">
        <v>7</v>
      </c>
      <c r="D14" s="23"/>
      <c r="E14" s="114"/>
      <c r="F14" s="117"/>
      <c r="G14" s="114"/>
      <c r="H14" s="114"/>
      <c r="I14" s="151"/>
      <c r="J14" s="156"/>
      <c r="K14" s="166"/>
      <c r="L14" s="151"/>
      <c r="M14" s="155"/>
      <c r="N14" s="153"/>
    </row>
    <row r="15" spans="1:14" ht="27.75" customHeight="1" x14ac:dyDescent="0.3">
      <c r="A15" s="104">
        <v>5</v>
      </c>
      <c r="B15" s="111" t="s">
        <v>8</v>
      </c>
      <c r="C15" s="34" t="s">
        <v>84</v>
      </c>
      <c r="D15" s="19"/>
      <c r="E15" s="113" t="s">
        <v>101</v>
      </c>
      <c r="F15" s="121" t="s">
        <v>156</v>
      </c>
      <c r="G15" s="147">
        <v>180</v>
      </c>
      <c r="H15" s="113" t="s">
        <v>9</v>
      </c>
      <c r="I15" s="150"/>
      <c r="J15" s="154"/>
      <c r="K15" s="154">
        <f>I15*(1-J15%)</f>
        <v>0</v>
      </c>
      <c r="L15" s="150">
        <f>K15*G15</f>
        <v>0</v>
      </c>
      <c r="M15" s="154"/>
      <c r="N15" s="152"/>
    </row>
    <row r="16" spans="1:14" ht="25.5" customHeight="1" thickBot="1" x14ac:dyDescent="0.35">
      <c r="A16" s="106"/>
      <c r="B16" s="112"/>
      <c r="C16" s="22" t="s">
        <v>147</v>
      </c>
      <c r="D16" s="23"/>
      <c r="E16" s="114"/>
      <c r="F16" s="117"/>
      <c r="G16" s="114"/>
      <c r="H16" s="114"/>
      <c r="I16" s="151"/>
      <c r="J16" s="156"/>
      <c r="K16" s="156"/>
      <c r="L16" s="151"/>
      <c r="M16" s="155"/>
      <c r="N16" s="153"/>
    </row>
    <row r="17" spans="1:14" x14ac:dyDescent="0.3">
      <c r="A17" s="104">
        <v>6</v>
      </c>
      <c r="B17" s="122" t="s">
        <v>20</v>
      </c>
      <c r="C17" s="35" t="s">
        <v>21</v>
      </c>
      <c r="D17" s="19"/>
      <c r="E17" s="108" t="s">
        <v>105</v>
      </c>
      <c r="F17" s="115" t="s">
        <v>157</v>
      </c>
      <c r="G17" s="110">
        <v>205</v>
      </c>
      <c r="H17" s="108" t="s">
        <v>97</v>
      </c>
      <c r="I17" s="150"/>
      <c r="J17" s="154"/>
      <c r="K17" s="154">
        <f>I17*(1-J17%)</f>
        <v>0</v>
      </c>
      <c r="L17" s="150">
        <f>G17*K17</f>
        <v>0</v>
      </c>
      <c r="M17" s="154"/>
      <c r="N17" s="152"/>
    </row>
    <row r="18" spans="1:14" x14ac:dyDescent="0.3">
      <c r="A18" s="105"/>
      <c r="B18" s="127"/>
      <c r="C18" s="36" t="s">
        <v>71</v>
      </c>
      <c r="D18" s="21"/>
      <c r="E18" s="124"/>
      <c r="F18" s="116"/>
      <c r="G18" s="124"/>
      <c r="H18" s="124"/>
      <c r="I18" s="157"/>
      <c r="J18" s="158"/>
      <c r="K18" s="158"/>
      <c r="L18" s="157"/>
      <c r="M18" s="107"/>
      <c r="N18" s="159"/>
    </row>
    <row r="19" spans="1:14" x14ac:dyDescent="0.3">
      <c r="A19" s="105"/>
      <c r="B19" s="127"/>
      <c r="C19" s="36" t="s">
        <v>78</v>
      </c>
      <c r="D19" s="21"/>
      <c r="E19" s="124"/>
      <c r="F19" s="116"/>
      <c r="G19" s="124"/>
      <c r="H19" s="124"/>
      <c r="I19" s="157"/>
      <c r="J19" s="158"/>
      <c r="K19" s="158"/>
      <c r="L19" s="157"/>
      <c r="M19" s="107"/>
      <c r="N19" s="159"/>
    </row>
    <row r="20" spans="1:14" x14ac:dyDescent="0.3">
      <c r="A20" s="105"/>
      <c r="B20" s="127"/>
      <c r="C20" s="36" t="s">
        <v>160</v>
      </c>
      <c r="D20" s="21"/>
      <c r="E20" s="124"/>
      <c r="F20" s="116"/>
      <c r="G20" s="124"/>
      <c r="H20" s="124"/>
      <c r="I20" s="157"/>
      <c r="J20" s="158"/>
      <c r="K20" s="158"/>
      <c r="L20" s="157"/>
      <c r="M20" s="107"/>
      <c r="N20" s="159"/>
    </row>
    <row r="21" spans="1:14" x14ac:dyDescent="0.3">
      <c r="A21" s="105"/>
      <c r="B21" s="127"/>
      <c r="C21" s="36" t="s">
        <v>135</v>
      </c>
      <c r="D21" s="21"/>
      <c r="E21" s="124"/>
      <c r="F21" s="116"/>
      <c r="G21" s="124"/>
      <c r="H21" s="124"/>
      <c r="I21" s="157"/>
      <c r="J21" s="158"/>
      <c r="K21" s="158"/>
      <c r="L21" s="157"/>
      <c r="M21" s="107"/>
      <c r="N21" s="159"/>
    </row>
    <row r="22" spans="1:14" x14ac:dyDescent="0.3">
      <c r="A22" s="105"/>
      <c r="B22" s="127"/>
      <c r="C22" s="36" t="s">
        <v>22</v>
      </c>
      <c r="D22" s="21"/>
      <c r="E22" s="124"/>
      <c r="F22" s="116"/>
      <c r="G22" s="124"/>
      <c r="H22" s="124"/>
      <c r="I22" s="157"/>
      <c r="J22" s="158"/>
      <c r="K22" s="158"/>
      <c r="L22" s="157"/>
      <c r="M22" s="107"/>
      <c r="N22" s="159"/>
    </row>
    <row r="23" spans="1:14" ht="19.5" thickBot="1" x14ac:dyDescent="0.35">
      <c r="A23" s="106"/>
      <c r="B23" s="123"/>
      <c r="C23" s="37" t="s">
        <v>80</v>
      </c>
      <c r="D23" s="23"/>
      <c r="E23" s="109"/>
      <c r="F23" s="117"/>
      <c r="G23" s="109"/>
      <c r="H23" s="109"/>
      <c r="I23" s="151"/>
      <c r="J23" s="156"/>
      <c r="K23" s="156"/>
      <c r="L23" s="151"/>
      <c r="M23" s="155"/>
      <c r="N23" s="153"/>
    </row>
    <row r="24" spans="1:14" x14ac:dyDescent="0.3">
      <c r="A24" s="107">
        <v>7</v>
      </c>
      <c r="B24" s="148" t="s">
        <v>159</v>
      </c>
      <c r="C24" s="38" t="s">
        <v>122</v>
      </c>
      <c r="D24" s="7"/>
      <c r="E24" s="135" t="s">
        <v>161</v>
      </c>
      <c r="F24" s="115" t="s">
        <v>157</v>
      </c>
      <c r="G24" s="139">
        <v>1500</v>
      </c>
      <c r="H24" s="135" t="s">
        <v>23</v>
      </c>
      <c r="I24" s="160"/>
      <c r="J24" s="158"/>
      <c r="K24" s="158">
        <f>I24*(1-J24%)</f>
        <v>0</v>
      </c>
      <c r="L24" s="160">
        <f>K24*G24</f>
        <v>0</v>
      </c>
      <c r="M24" s="158"/>
      <c r="N24" s="162"/>
    </row>
    <row r="25" spans="1:14" x14ac:dyDescent="0.3">
      <c r="A25" s="107"/>
      <c r="B25" s="149"/>
      <c r="C25" s="36" t="s">
        <v>85</v>
      </c>
      <c r="D25" s="7"/>
      <c r="E25" s="124"/>
      <c r="F25" s="116"/>
      <c r="G25" s="124"/>
      <c r="H25" s="124"/>
      <c r="I25" s="157"/>
      <c r="J25" s="158"/>
      <c r="K25" s="158"/>
      <c r="L25" s="157"/>
      <c r="M25" s="107"/>
      <c r="N25" s="159"/>
    </row>
    <row r="26" spans="1:14" x14ac:dyDescent="0.3">
      <c r="A26" s="107"/>
      <c r="B26" s="149"/>
      <c r="C26" s="36" t="s">
        <v>123</v>
      </c>
      <c r="D26" s="7"/>
      <c r="E26" s="124"/>
      <c r="F26" s="116"/>
      <c r="G26" s="124"/>
      <c r="H26" s="124"/>
      <c r="I26" s="157"/>
      <c r="J26" s="158"/>
      <c r="K26" s="158"/>
      <c r="L26" s="157"/>
      <c r="M26" s="107"/>
      <c r="N26" s="159"/>
    </row>
    <row r="27" spans="1:14" x14ac:dyDescent="0.3">
      <c r="A27" s="107"/>
      <c r="B27" s="149"/>
      <c r="C27" s="39" t="s">
        <v>124</v>
      </c>
      <c r="D27" s="7"/>
      <c r="E27" s="124"/>
      <c r="F27" s="116"/>
      <c r="G27" s="124"/>
      <c r="H27" s="124"/>
      <c r="I27" s="157"/>
      <c r="J27" s="158"/>
      <c r="K27" s="158"/>
      <c r="L27" s="157"/>
      <c r="M27" s="107"/>
      <c r="N27" s="159"/>
    </row>
    <row r="28" spans="1:14" ht="19.5" thickBot="1" x14ac:dyDescent="0.35">
      <c r="A28" s="107"/>
      <c r="B28" s="149"/>
      <c r="C28" s="40" t="s">
        <v>136</v>
      </c>
      <c r="D28" s="7"/>
      <c r="E28" s="136"/>
      <c r="F28" s="117"/>
      <c r="G28" s="136"/>
      <c r="H28" s="136"/>
      <c r="I28" s="161"/>
      <c r="J28" s="158"/>
      <c r="K28" s="158"/>
      <c r="L28" s="161"/>
      <c r="M28" s="107"/>
      <c r="N28" s="163"/>
    </row>
    <row r="29" spans="1:14" ht="19.5" thickBot="1" x14ac:dyDescent="0.35">
      <c r="A29" s="41">
        <v>8</v>
      </c>
      <c r="B29" s="42" t="s">
        <v>24</v>
      </c>
      <c r="C29" s="43" t="s">
        <v>125</v>
      </c>
      <c r="D29" s="44"/>
      <c r="E29" s="45" t="s">
        <v>106</v>
      </c>
      <c r="F29" s="45" t="s">
        <v>157</v>
      </c>
      <c r="G29" s="46">
        <v>400</v>
      </c>
      <c r="H29" s="46" t="s">
        <v>25</v>
      </c>
      <c r="I29" s="47"/>
      <c r="J29" s="47"/>
      <c r="K29" s="47">
        <f>I29*(1-J29%)</f>
        <v>0</v>
      </c>
      <c r="L29" s="47">
        <f t="shared" ref="L29:L34" si="0">K29*G29</f>
        <v>0</v>
      </c>
      <c r="M29" s="47"/>
      <c r="N29" s="48"/>
    </row>
    <row r="30" spans="1:14" ht="19.5" thickBot="1" x14ac:dyDescent="0.35">
      <c r="A30" s="41">
        <v>9</v>
      </c>
      <c r="B30" s="49" t="s">
        <v>26</v>
      </c>
      <c r="C30" s="50" t="s">
        <v>73</v>
      </c>
      <c r="D30" s="44"/>
      <c r="E30" s="51" t="s">
        <v>72</v>
      </c>
      <c r="F30" s="51" t="s">
        <v>157</v>
      </c>
      <c r="G30" s="52">
        <v>180</v>
      </c>
      <c r="H30" s="52" t="s">
        <v>27</v>
      </c>
      <c r="I30" s="47"/>
      <c r="J30" s="47"/>
      <c r="K30" s="47">
        <f t="shared" ref="K30:K33" si="1">I30*(1-J30%)</f>
        <v>0</v>
      </c>
      <c r="L30" s="47">
        <f t="shared" si="0"/>
        <v>0</v>
      </c>
      <c r="M30" s="47"/>
      <c r="N30" s="48"/>
    </row>
    <row r="31" spans="1:14" s="4" customFormat="1" ht="57.75" customHeight="1" thickBot="1" x14ac:dyDescent="0.35">
      <c r="A31" s="53">
        <v>10</v>
      </c>
      <c r="B31" s="54" t="s">
        <v>186</v>
      </c>
      <c r="C31" s="55" t="s">
        <v>188</v>
      </c>
      <c r="D31" s="56"/>
      <c r="E31" s="51"/>
      <c r="F31" s="51" t="s">
        <v>157</v>
      </c>
      <c r="G31" s="52">
        <v>1000</v>
      </c>
      <c r="H31" s="52" t="s">
        <v>23</v>
      </c>
      <c r="I31" s="29"/>
      <c r="J31" s="29"/>
      <c r="K31" s="47">
        <f t="shared" si="1"/>
        <v>0</v>
      </c>
      <c r="L31" s="47">
        <f t="shared" si="0"/>
        <v>0</v>
      </c>
      <c r="M31" s="50"/>
      <c r="N31" s="57"/>
    </row>
    <row r="32" spans="1:14" ht="26.25" thickBot="1" x14ac:dyDescent="0.35">
      <c r="A32" s="58">
        <v>11</v>
      </c>
      <c r="B32" s="54" t="s">
        <v>187</v>
      </c>
      <c r="C32" s="59" t="s">
        <v>86</v>
      </c>
      <c r="D32" s="60"/>
      <c r="E32" s="61" t="s">
        <v>74</v>
      </c>
      <c r="F32" s="61" t="s">
        <v>157</v>
      </c>
      <c r="G32" s="62">
        <v>410</v>
      </c>
      <c r="H32" s="63" t="s">
        <v>146</v>
      </c>
      <c r="I32" s="64"/>
      <c r="J32" s="64"/>
      <c r="K32" s="47">
        <f t="shared" si="1"/>
        <v>0</v>
      </c>
      <c r="L32" s="64">
        <f t="shared" si="0"/>
        <v>0</v>
      </c>
      <c r="M32" s="64"/>
      <c r="N32" s="65"/>
    </row>
    <row r="33" spans="1:14" s="5" customFormat="1" ht="35.450000000000003" customHeight="1" thickBot="1" x14ac:dyDescent="0.35">
      <c r="A33" s="53">
        <v>12</v>
      </c>
      <c r="B33" s="49" t="s">
        <v>182</v>
      </c>
      <c r="C33" s="66" t="s">
        <v>144</v>
      </c>
      <c r="D33" s="50"/>
      <c r="E33" s="51" t="s">
        <v>142</v>
      </c>
      <c r="F33" s="51" t="s">
        <v>157</v>
      </c>
      <c r="G33" s="52">
        <v>615</v>
      </c>
      <c r="H33" s="63" t="s">
        <v>146</v>
      </c>
      <c r="I33" s="29"/>
      <c r="J33" s="64"/>
      <c r="K33" s="47">
        <f t="shared" si="1"/>
        <v>0</v>
      </c>
      <c r="L33" s="47">
        <f t="shared" si="0"/>
        <v>0</v>
      </c>
      <c r="M33" s="50"/>
      <c r="N33" s="57"/>
    </row>
    <row r="34" spans="1:14" x14ac:dyDescent="0.3">
      <c r="A34" s="104">
        <v>13</v>
      </c>
      <c r="B34" s="111" t="s">
        <v>12</v>
      </c>
      <c r="C34" s="34" t="s">
        <v>10</v>
      </c>
      <c r="D34" s="19"/>
      <c r="E34" s="113" t="s">
        <v>102</v>
      </c>
      <c r="F34" s="121" t="s">
        <v>157</v>
      </c>
      <c r="G34" s="147">
        <v>615</v>
      </c>
      <c r="H34" s="113" t="s">
        <v>97</v>
      </c>
      <c r="I34" s="150"/>
      <c r="J34" s="154"/>
      <c r="K34" s="154">
        <f>I34*(1-J34%)</f>
        <v>0</v>
      </c>
      <c r="L34" s="150">
        <f t="shared" si="0"/>
        <v>0</v>
      </c>
      <c r="M34" s="154"/>
      <c r="N34" s="152"/>
    </row>
    <row r="35" spans="1:14" x14ac:dyDescent="0.3">
      <c r="A35" s="105"/>
      <c r="B35" s="125"/>
      <c r="C35" s="20" t="s">
        <v>70</v>
      </c>
      <c r="D35" s="21"/>
      <c r="E35" s="126"/>
      <c r="F35" s="116"/>
      <c r="G35" s="126"/>
      <c r="H35" s="145"/>
      <c r="I35" s="157"/>
      <c r="J35" s="158"/>
      <c r="K35" s="158"/>
      <c r="L35" s="157"/>
      <c r="M35" s="107"/>
      <c r="N35" s="159"/>
    </row>
    <row r="36" spans="1:14" x14ac:dyDescent="0.3">
      <c r="A36" s="105"/>
      <c r="B36" s="125"/>
      <c r="C36" s="20" t="s">
        <v>94</v>
      </c>
      <c r="D36" s="21"/>
      <c r="E36" s="126"/>
      <c r="F36" s="116"/>
      <c r="G36" s="126"/>
      <c r="H36" s="145"/>
      <c r="I36" s="157"/>
      <c r="J36" s="158"/>
      <c r="K36" s="158"/>
      <c r="L36" s="157"/>
      <c r="M36" s="107"/>
      <c r="N36" s="159"/>
    </row>
    <row r="37" spans="1:14" ht="19.5" thickBot="1" x14ac:dyDescent="0.35">
      <c r="A37" s="106"/>
      <c r="B37" s="112"/>
      <c r="C37" s="22" t="s">
        <v>134</v>
      </c>
      <c r="D37" s="23"/>
      <c r="E37" s="114"/>
      <c r="F37" s="117"/>
      <c r="G37" s="114"/>
      <c r="H37" s="146"/>
      <c r="I37" s="151"/>
      <c r="J37" s="156"/>
      <c r="K37" s="156"/>
      <c r="L37" s="151"/>
      <c r="M37" s="155"/>
      <c r="N37" s="153"/>
    </row>
    <row r="38" spans="1:14" x14ac:dyDescent="0.3">
      <c r="A38" s="104">
        <v>14</v>
      </c>
      <c r="B38" s="122" t="s">
        <v>13</v>
      </c>
      <c r="C38" s="35" t="s">
        <v>14</v>
      </c>
      <c r="D38" s="19"/>
      <c r="E38" s="108" t="s">
        <v>103</v>
      </c>
      <c r="F38" s="115" t="s">
        <v>157</v>
      </c>
      <c r="G38" s="110">
        <v>205</v>
      </c>
      <c r="H38" s="108" t="s">
        <v>97</v>
      </c>
      <c r="I38" s="150"/>
      <c r="J38" s="154"/>
      <c r="K38" s="154">
        <f>I38*(1-J38%)</f>
        <v>0</v>
      </c>
      <c r="L38" s="150">
        <f>K38*G38</f>
        <v>0</v>
      </c>
      <c r="M38" s="154"/>
      <c r="N38" s="152"/>
    </row>
    <row r="39" spans="1:14" x14ac:dyDescent="0.3">
      <c r="A39" s="105"/>
      <c r="B39" s="127"/>
      <c r="C39" s="36" t="s">
        <v>15</v>
      </c>
      <c r="D39" s="21"/>
      <c r="E39" s="124"/>
      <c r="F39" s="116"/>
      <c r="G39" s="124"/>
      <c r="H39" s="124"/>
      <c r="I39" s="157"/>
      <c r="J39" s="158"/>
      <c r="K39" s="158"/>
      <c r="L39" s="157"/>
      <c r="M39" s="107"/>
      <c r="N39" s="159"/>
    </row>
    <row r="40" spans="1:14" x14ac:dyDescent="0.3">
      <c r="A40" s="105"/>
      <c r="B40" s="127"/>
      <c r="C40" s="36" t="s">
        <v>96</v>
      </c>
      <c r="D40" s="21"/>
      <c r="E40" s="124"/>
      <c r="F40" s="116"/>
      <c r="G40" s="124"/>
      <c r="H40" s="124"/>
      <c r="I40" s="157"/>
      <c r="J40" s="158"/>
      <c r="K40" s="158"/>
      <c r="L40" s="157"/>
      <c r="M40" s="107"/>
      <c r="N40" s="159"/>
    </row>
    <row r="41" spans="1:14" x14ac:dyDescent="0.3">
      <c r="A41" s="105"/>
      <c r="B41" s="127"/>
      <c r="C41" s="39" t="s">
        <v>95</v>
      </c>
      <c r="D41" s="21"/>
      <c r="E41" s="124"/>
      <c r="F41" s="116"/>
      <c r="G41" s="124"/>
      <c r="H41" s="124"/>
      <c r="I41" s="157"/>
      <c r="J41" s="158"/>
      <c r="K41" s="158"/>
      <c r="L41" s="157"/>
      <c r="M41" s="107"/>
      <c r="N41" s="159"/>
    </row>
    <row r="42" spans="1:14" ht="19.5" thickBot="1" x14ac:dyDescent="0.35">
      <c r="A42" s="106"/>
      <c r="B42" s="123"/>
      <c r="C42" s="67" t="s">
        <v>16</v>
      </c>
      <c r="D42" s="23"/>
      <c r="E42" s="109"/>
      <c r="F42" s="117"/>
      <c r="G42" s="109"/>
      <c r="H42" s="109"/>
      <c r="I42" s="151"/>
      <c r="J42" s="156"/>
      <c r="K42" s="156"/>
      <c r="L42" s="151"/>
      <c r="M42" s="155"/>
      <c r="N42" s="153"/>
    </row>
    <row r="43" spans="1:14" x14ac:dyDescent="0.3">
      <c r="A43" s="104">
        <v>15</v>
      </c>
      <c r="B43" s="140" t="s">
        <v>17</v>
      </c>
      <c r="C43" s="68" t="s">
        <v>18</v>
      </c>
      <c r="D43" s="19"/>
      <c r="E43" s="142" t="s">
        <v>104</v>
      </c>
      <c r="F43" s="144" t="s">
        <v>157</v>
      </c>
      <c r="G43" s="142">
        <v>200</v>
      </c>
      <c r="H43" s="142" t="s">
        <v>19</v>
      </c>
      <c r="I43" s="150"/>
      <c r="J43" s="154"/>
      <c r="K43" s="154">
        <f>I43*(1-J43%)</f>
        <v>0</v>
      </c>
      <c r="L43" s="150">
        <f>K43*G43</f>
        <v>0</v>
      </c>
      <c r="M43" s="154"/>
      <c r="N43" s="152"/>
    </row>
    <row r="44" spans="1:14" ht="19.5" thickBot="1" x14ac:dyDescent="0.35">
      <c r="A44" s="106"/>
      <c r="B44" s="141"/>
      <c r="C44" s="69" t="s">
        <v>75</v>
      </c>
      <c r="D44" s="23"/>
      <c r="E44" s="143"/>
      <c r="F44" s="117"/>
      <c r="G44" s="143"/>
      <c r="H44" s="143"/>
      <c r="I44" s="151"/>
      <c r="J44" s="156"/>
      <c r="K44" s="156"/>
      <c r="L44" s="151"/>
      <c r="M44" s="155"/>
      <c r="N44" s="153"/>
    </row>
    <row r="45" spans="1:14" s="5" customFormat="1" ht="42" customHeight="1" thickBot="1" x14ac:dyDescent="0.35">
      <c r="A45" s="53">
        <v>16</v>
      </c>
      <c r="B45" s="49" t="s">
        <v>183</v>
      </c>
      <c r="C45" s="66" t="s">
        <v>131</v>
      </c>
      <c r="D45" s="50"/>
      <c r="E45" s="52" t="s">
        <v>130</v>
      </c>
      <c r="F45" s="52" t="s">
        <v>157</v>
      </c>
      <c r="G45" s="52">
        <v>80</v>
      </c>
      <c r="H45" s="52" t="s">
        <v>68</v>
      </c>
      <c r="I45" s="29"/>
      <c r="J45" s="29"/>
      <c r="K45" s="29">
        <f>I45*(1-J45%)</f>
        <v>0</v>
      </c>
      <c r="L45" s="47">
        <f>K45*G45</f>
        <v>0</v>
      </c>
      <c r="M45" s="50"/>
      <c r="N45" s="57"/>
    </row>
    <row r="46" spans="1:14" x14ac:dyDescent="0.3">
      <c r="A46" s="104">
        <v>17</v>
      </c>
      <c r="B46" s="111" t="s">
        <v>38</v>
      </c>
      <c r="C46" s="34" t="s">
        <v>82</v>
      </c>
      <c r="D46" s="19"/>
      <c r="E46" s="113" t="s">
        <v>113</v>
      </c>
      <c r="F46" s="121" t="s">
        <v>157</v>
      </c>
      <c r="G46" s="113">
        <v>240</v>
      </c>
      <c r="H46" s="113" t="s">
        <v>27</v>
      </c>
      <c r="I46" s="150"/>
      <c r="J46" s="154"/>
      <c r="K46" s="171">
        <f>I46*(1-J46%)</f>
        <v>0</v>
      </c>
      <c r="L46" s="150">
        <f>K46*G46</f>
        <v>0</v>
      </c>
      <c r="M46" s="168"/>
      <c r="N46" s="167"/>
    </row>
    <row r="47" spans="1:14" x14ac:dyDescent="0.3">
      <c r="A47" s="105"/>
      <c r="B47" s="125"/>
      <c r="C47" s="20" t="s">
        <v>77</v>
      </c>
      <c r="D47" s="21"/>
      <c r="E47" s="126"/>
      <c r="F47" s="116"/>
      <c r="G47" s="126"/>
      <c r="H47" s="126"/>
      <c r="I47" s="157"/>
      <c r="J47" s="158"/>
      <c r="K47" s="165"/>
      <c r="L47" s="157"/>
      <c r="M47" s="169"/>
      <c r="N47" s="159"/>
    </row>
    <row r="48" spans="1:14" ht="19.5" thickBot="1" x14ac:dyDescent="0.35">
      <c r="A48" s="106"/>
      <c r="B48" s="112"/>
      <c r="C48" s="22" t="s">
        <v>39</v>
      </c>
      <c r="D48" s="23"/>
      <c r="E48" s="114"/>
      <c r="F48" s="117"/>
      <c r="G48" s="114"/>
      <c r="H48" s="114"/>
      <c r="I48" s="151"/>
      <c r="J48" s="156"/>
      <c r="K48" s="166"/>
      <c r="L48" s="151"/>
      <c r="M48" s="170"/>
      <c r="N48" s="153"/>
    </row>
    <row r="49" spans="1:14" s="5" customFormat="1" ht="39.75" customHeight="1" thickBot="1" x14ac:dyDescent="0.35">
      <c r="A49" s="53">
        <v>18</v>
      </c>
      <c r="B49" s="70" t="s">
        <v>184</v>
      </c>
      <c r="C49" s="71" t="s">
        <v>143</v>
      </c>
      <c r="D49" s="50"/>
      <c r="E49" s="52" t="s">
        <v>132</v>
      </c>
      <c r="F49" s="52" t="s">
        <v>157</v>
      </c>
      <c r="G49" s="52">
        <v>300</v>
      </c>
      <c r="H49" s="52" t="s">
        <v>68</v>
      </c>
      <c r="I49" s="29"/>
      <c r="J49" s="29"/>
      <c r="K49" s="29">
        <f>I49*(1-J49%)</f>
        <v>0</v>
      </c>
      <c r="L49" s="47">
        <f>K49*G49</f>
        <v>0</v>
      </c>
      <c r="M49" s="50"/>
      <c r="N49" s="57"/>
    </row>
    <row r="50" spans="1:14" x14ac:dyDescent="0.3">
      <c r="A50" s="104">
        <v>19</v>
      </c>
      <c r="B50" s="122" t="s">
        <v>28</v>
      </c>
      <c r="C50" s="35" t="s">
        <v>29</v>
      </c>
      <c r="D50" s="19"/>
      <c r="E50" s="108" t="s">
        <v>107</v>
      </c>
      <c r="F50" s="115" t="s">
        <v>157</v>
      </c>
      <c r="G50" s="108">
        <v>205</v>
      </c>
      <c r="H50" s="108" t="s">
        <v>97</v>
      </c>
      <c r="I50" s="150"/>
      <c r="J50" s="154"/>
      <c r="K50" s="154">
        <f>I50*(1-J50%)</f>
        <v>0</v>
      </c>
      <c r="L50" s="150">
        <f>K50*G50</f>
        <v>0</v>
      </c>
      <c r="M50" s="154"/>
      <c r="N50" s="152"/>
    </row>
    <row r="51" spans="1:14" x14ac:dyDescent="0.3">
      <c r="A51" s="105"/>
      <c r="B51" s="127"/>
      <c r="C51" s="36" t="s">
        <v>137</v>
      </c>
      <c r="D51" s="21"/>
      <c r="E51" s="124"/>
      <c r="F51" s="116"/>
      <c r="G51" s="124"/>
      <c r="H51" s="124"/>
      <c r="I51" s="157"/>
      <c r="J51" s="158"/>
      <c r="K51" s="158"/>
      <c r="L51" s="157"/>
      <c r="M51" s="158"/>
      <c r="N51" s="159"/>
    </row>
    <row r="52" spans="1:14" x14ac:dyDescent="0.3">
      <c r="A52" s="105"/>
      <c r="B52" s="127"/>
      <c r="C52" s="36" t="s">
        <v>30</v>
      </c>
      <c r="D52" s="21"/>
      <c r="E52" s="124"/>
      <c r="F52" s="116"/>
      <c r="G52" s="124"/>
      <c r="H52" s="124"/>
      <c r="I52" s="157"/>
      <c r="J52" s="158"/>
      <c r="K52" s="158"/>
      <c r="L52" s="157"/>
      <c r="M52" s="158"/>
      <c r="N52" s="159"/>
    </row>
    <row r="53" spans="1:14" ht="19.5" thickBot="1" x14ac:dyDescent="0.35">
      <c r="A53" s="106"/>
      <c r="B53" s="123"/>
      <c r="C53" s="37" t="s">
        <v>133</v>
      </c>
      <c r="D53" s="23"/>
      <c r="E53" s="109"/>
      <c r="F53" s="117"/>
      <c r="G53" s="109"/>
      <c r="H53" s="109"/>
      <c r="I53" s="151"/>
      <c r="J53" s="156"/>
      <c r="K53" s="156"/>
      <c r="L53" s="151"/>
      <c r="M53" s="156"/>
      <c r="N53" s="153"/>
    </row>
    <row r="54" spans="1:14" x14ac:dyDescent="0.3">
      <c r="A54" s="107">
        <v>20</v>
      </c>
      <c r="B54" s="137" t="s">
        <v>31</v>
      </c>
      <c r="C54" s="38" t="s">
        <v>29</v>
      </c>
      <c r="D54" s="7"/>
      <c r="E54" s="135" t="s">
        <v>108</v>
      </c>
      <c r="F54" s="115" t="s">
        <v>157</v>
      </c>
      <c r="G54" s="139">
        <v>3500</v>
      </c>
      <c r="H54" s="135" t="s">
        <v>23</v>
      </c>
      <c r="I54" s="160"/>
      <c r="J54" s="158"/>
      <c r="K54" s="154">
        <f>I54*(1-J54%)</f>
        <v>0</v>
      </c>
      <c r="L54" s="160">
        <f>K54*G54</f>
        <v>0</v>
      </c>
      <c r="M54" s="158"/>
      <c r="N54" s="162"/>
    </row>
    <row r="55" spans="1:14" x14ac:dyDescent="0.3">
      <c r="A55" s="107"/>
      <c r="B55" s="127"/>
      <c r="C55" s="36" t="s">
        <v>138</v>
      </c>
      <c r="D55" s="7"/>
      <c r="E55" s="124"/>
      <c r="F55" s="116"/>
      <c r="G55" s="124"/>
      <c r="H55" s="124"/>
      <c r="I55" s="157"/>
      <c r="J55" s="158"/>
      <c r="K55" s="158"/>
      <c r="L55" s="157"/>
      <c r="M55" s="158"/>
      <c r="N55" s="159"/>
    </row>
    <row r="56" spans="1:14" x14ac:dyDescent="0.3">
      <c r="A56" s="107"/>
      <c r="B56" s="127"/>
      <c r="C56" s="36" t="s">
        <v>30</v>
      </c>
      <c r="D56" s="7"/>
      <c r="E56" s="124"/>
      <c r="F56" s="116"/>
      <c r="G56" s="124"/>
      <c r="H56" s="124"/>
      <c r="I56" s="157"/>
      <c r="J56" s="158"/>
      <c r="K56" s="158"/>
      <c r="L56" s="157"/>
      <c r="M56" s="158"/>
      <c r="N56" s="159"/>
    </row>
    <row r="57" spans="1:14" ht="19.5" thickBot="1" x14ac:dyDescent="0.35">
      <c r="A57" s="107"/>
      <c r="B57" s="138"/>
      <c r="C57" s="40" t="s">
        <v>133</v>
      </c>
      <c r="D57" s="7"/>
      <c r="E57" s="136"/>
      <c r="F57" s="117"/>
      <c r="G57" s="136"/>
      <c r="H57" s="136"/>
      <c r="I57" s="161"/>
      <c r="J57" s="158"/>
      <c r="K57" s="156"/>
      <c r="L57" s="161"/>
      <c r="M57" s="158"/>
      <c r="N57" s="163"/>
    </row>
    <row r="58" spans="1:14" x14ac:dyDescent="0.3">
      <c r="A58" s="104">
        <v>21</v>
      </c>
      <c r="B58" s="128" t="s">
        <v>31</v>
      </c>
      <c r="C58" s="72" t="s">
        <v>29</v>
      </c>
      <c r="D58" s="73"/>
      <c r="E58" s="131" t="s">
        <v>108</v>
      </c>
      <c r="F58" s="118" t="s">
        <v>157</v>
      </c>
      <c r="G58" s="134">
        <v>410</v>
      </c>
      <c r="H58" s="108" t="s">
        <v>97</v>
      </c>
      <c r="I58" s="150"/>
      <c r="J58" s="154"/>
      <c r="K58" s="154">
        <f>I58*(1-J58%)</f>
        <v>0</v>
      </c>
      <c r="L58" s="150">
        <f>K58*G58</f>
        <v>0</v>
      </c>
      <c r="M58" s="154"/>
      <c r="N58" s="152"/>
    </row>
    <row r="59" spans="1:14" x14ac:dyDescent="0.3">
      <c r="A59" s="105"/>
      <c r="B59" s="129"/>
      <c r="C59" s="74" t="s">
        <v>138</v>
      </c>
      <c r="D59" s="75"/>
      <c r="E59" s="132"/>
      <c r="F59" s="119"/>
      <c r="G59" s="132"/>
      <c r="H59" s="124"/>
      <c r="I59" s="157"/>
      <c r="J59" s="158"/>
      <c r="K59" s="158"/>
      <c r="L59" s="157"/>
      <c r="M59" s="158"/>
      <c r="N59" s="159"/>
    </row>
    <row r="60" spans="1:14" x14ac:dyDescent="0.3">
      <c r="A60" s="105"/>
      <c r="B60" s="129"/>
      <c r="C60" s="74" t="s">
        <v>30</v>
      </c>
      <c r="D60" s="75"/>
      <c r="E60" s="132"/>
      <c r="F60" s="119"/>
      <c r="G60" s="132"/>
      <c r="H60" s="124"/>
      <c r="I60" s="157"/>
      <c r="J60" s="158"/>
      <c r="K60" s="158"/>
      <c r="L60" s="157"/>
      <c r="M60" s="158"/>
      <c r="N60" s="159"/>
    </row>
    <row r="61" spans="1:14" ht="19.5" thickBot="1" x14ac:dyDescent="0.35">
      <c r="A61" s="106"/>
      <c r="B61" s="130"/>
      <c r="C61" s="76" t="s">
        <v>133</v>
      </c>
      <c r="D61" s="77"/>
      <c r="E61" s="133"/>
      <c r="F61" s="120"/>
      <c r="G61" s="133"/>
      <c r="H61" s="109"/>
      <c r="I61" s="151"/>
      <c r="J61" s="156"/>
      <c r="K61" s="156"/>
      <c r="L61" s="151"/>
      <c r="M61" s="156"/>
      <c r="N61" s="153"/>
    </row>
    <row r="62" spans="1:14" x14ac:dyDescent="0.3">
      <c r="A62" s="104">
        <v>22</v>
      </c>
      <c r="B62" s="122" t="s">
        <v>32</v>
      </c>
      <c r="C62" s="35" t="s">
        <v>29</v>
      </c>
      <c r="D62" s="19"/>
      <c r="E62" s="108" t="s">
        <v>109</v>
      </c>
      <c r="F62" s="115" t="s">
        <v>157</v>
      </c>
      <c r="G62" s="110">
        <v>820</v>
      </c>
      <c r="H62" s="108" t="s">
        <v>97</v>
      </c>
      <c r="I62" s="150"/>
      <c r="J62" s="154"/>
      <c r="K62" s="154">
        <f>I62*(1-J62%)</f>
        <v>0</v>
      </c>
      <c r="L62" s="150">
        <f>K62*G62</f>
        <v>0</v>
      </c>
      <c r="M62" s="154"/>
      <c r="N62" s="152"/>
    </row>
    <row r="63" spans="1:14" x14ac:dyDescent="0.3">
      <c r="A63" s="105"/>
      <c r="B63" s="127"/>
      <c r="C63" s="36" t="s">
        <v>138</v>
      </c>
      <c r="D63" s="21"/>
      <c r="E63" s="124"/>
      <c r="F63" s="116"/>
      <c r="G63" s="124"/>
      <c r="H63" s="124"/>
      <c r="I63" s="157"/>
      <c r="J63" s="158"/>
      <c r="K63" s="158"/>
      <c r="L63" s="157"/>
      <c r="M63" s="158"/>
      <c r="N63" s="159"/>
    </row>
    <row r="64" spans="1:14" x14ac:dyDescent="0.3">
      <c r="A64" s="105"/>
      <c r="B64" s="127"/>
      <c r="C64" s="36" t="s">
        <v>30</v>
      </c>
      <c r="D64" s="21"/>
      <c r="E64" s="124"/>
      <c r="F64" s="116"/>
      <c r="G64" s="124"/>
      <c r="H64" s="124"/>
      <c r="I64" s="157"/>
      <c r="J64" s="158"/>
      <c r="K64" s="158"/>
      <c r="L64" s="157"/>
      <c r="M64" s="158"/>
      <c r="N64" s="159"/>
    </row>
    <row r="65" spans="1:14" ht="19.5" thickBot="1" x14ac:dyDescent="0.35">
      <c r="A65" s="106"/>
      <c r="B65" s="123"/>
      <c r="C65" s="37" t="s">
        <v>133</v>
      </c>
      <c r="D65" s="23"/>
      <c r="E65" s="109"/>
      <c r="F65" s="117"/>
      <c r="G65" s="109"/>
      <c r="H65" s="109"/>
      <c r="I65" s="151"/>
      <c r="J65" s="156"/>
      <c r="K65" s="156"/>
      <c r="L65" s="151"/>
      <c r="M65" s="156"/>
      <c r="N65" s="153"/>
    </row>
    <row r="66" spans="1:14" x14ac:dyDescent="0.3">
      <c r="A66" s="104">
        <v>23</v>
      </c>
      <c r="B66" s="111" t="s">
        <v>76</v>
      </c>
      <c r="C66" s="34" t="s">
        <v>33</v>
      </c>
      <c r="D66" s="19"/>
      <c r="E66" s="113" t="s">
        <v>110</v>
      </c>
      <c r="F66" s="121" t="s">
        <v>157</v>
      </c>
      <c r="G66" s="113">
        <v>50</v>
      </c>
      <c r="H66" s="113" t="s">
        <v>34</v>
      </c>
      <c r="I66" s="150"/>
      <c r="J66" s="154"/>
      <c r="K66" s="154">
        <f>I66*(1-J66%)</f>
        <v>0</v>
      </c>
      <c r="L66" s="150">
        <f>K66*G66</f>
        <v>0</v>
      </c>
      <c r="M66" s="154"/>
      <c r="N66" s="152"/>
    </row>
    <row r="67" spans="1:14" ht="38.25" customHeight="1" thickBot="1" x14ac:dyDescent="0.35">
      <c r="A67" s="106"/>
      <c r="B67" s="112"/>
      <c r="C67" s="22" t="s">
        <v>81</v>
      </c>
      <c r="D67" s="23"/>
      <c r="E67" s="114"/>
      <c r="F67" s="117"/>
      <c r="G67" s="114"/>
      <c r="H67" s="114"/>
      <c r="I67" s="151"/>
      <c r="J67" s="156"/>
      <c r="K67" s="156"/>
      <c r="L67" s="151"/>
      <c r="M67" s="156"/>
      <c r="N67" s="153"/>
    </row>
    <row r="68" spans="1:14" ht="19.5" thickBot="1" x14ac:dyDescent="0.35">
      <c r="A68" s="41">
        <v>24</v>
      </c>
      <c r="B68" s="78" t="s">
        <v>35</v>
      </c>
      <c r="C68" s="79" t="s">
        <v>36</v>
      </c>
      <c r="D68" s="44"/>
      <c r="E68" s="80" t="s">
        <v>111</v>
      </c>
      <c r="F68" s="45" t="s">
        <v>157</v>
      </c>
      <c r="G68" s="79">
        <v>20</v>
      </c>
      <c r="H68" s="79" t="s">
        <v>34</v>
      </c>
      <c r="I68" s="47"/>
      <c r="J68" s="47"/>
      <c r="K68" s="47">
        <f>I68*(1-J68%)</f>
        <v>0</v>
      </c>
      <c r="L68" s="47">
        <f>K68*G68</f>
        <v>0</v>
      </c>
      <c r="M68" s="47"/>
      <c r="N68" s="48"/>
    </row>
    <row r="69" spans="1:14" ht="19.5" thickBot="1" x14ac:dyDescent="0.35">
      <c r="A69" s="41">
        <v>25</v>
      </c>
      <c r="B69" s="78" t="s">
        <v>35</v>
      </c>
      <c r="C69" s="79" t="s">
        <v>37</v>
      </c>
      <c r="D69" s="44"/>
      <c r="E69" s="80" t="s">
        <v>112</v>
      </c>
      <c r="F69" s="45" t="s">
        <v>157</v>
      </c>
      <c r="G69" s="79">
        <v>20</v>
      </c>
      <c r="H69" s="79" t="s">
        <v>34</v>
      </c>
      <c r="I69" s="47"/>
      <c r="J69" s="47"/>
      <c r="K69" s="47">
        <f t="shared" ref="K69:K73" si="2">I69*(1-J69%)</f>
        <v>0</v>
      </c>
      <c r="L69" s="47">
        <f>K69*G69</f>
        <v>0</v>
      </c>
      <c r="M69" s="47"/>
      <c r="N69" s="48"/>
    </row>
    <row r="70" spans="1:14" ht="27.75" thickBot="1" x14ac:dyDescent="0.35">
      <c r="A70" s="41">
        <v>26</v>
      </c>
      <c r="B70" s="42" t="s">
        <v>40</v>
      </c>
      <c r="C70" s="81" t="s">
        <v>87</v>
      </c>
      <c r="D70" s="44"/>
      <c r="E70" s="80" t="s">
        <v>114</v>
      </c>
      <c r="F70" s="45" t="s">
        <v>157</v>
      </c>
      <c r="G70" s="46">
        <v>30</v>
      </c>
      <c r="H70" s="46" t="s">
        <v>41</v>
      </c>
      <c r="I70" s="47"/>
      <c r="J70" s="47"/>
      <c r="K70" s="47">
        <f t="shared" si="2"/>
        <v>0</v>
      </c>
      <c r="L70" s="47">
        <f t="shared" ref="L70:L72" si="3">K70*G70</f>
        <v>0</v>
      </c>
      <c r="M70" s="47"/>
      <c r="N70" s="48"/>
    </row>
    <row r="71" spans="1:14" ht="37.5" customHeight="1" thickBot="1" x14ac:dyDescent="0.35">
      <c r="A71" s="41">
        <v>27</v>
      </c>
      <c r="B71" s="42" t="s">
        <v>40</v>
      </c>
      <c r="C71" s="81" t="s">
        <v>87</v>
      </c>
      <c r="D71" s="44"/>
      <c r="E71" s="80" t="s">
        <v>115</v>
      </c>
      <c r="F71" s="45" t="s">
        <v>157</v>
      </c>
      <c r="G71" s="46">
        <v>20</v>
      </c>
      <c r="H71" s="46" t="s">
        <v>42</v>
      </c>
      <c r="I71" s="47"/>
      <c r="J71" s="47"/>
      <c r="K71" s="47">
        <f t="shared" si="2"/>
        <v>0</v>
      </c>
      <c r="L71" s="47">
        <f t="shared" si="3"/>
        <v>0</v>
      </c>
      <c r="M71" s="47"/>
      <c r="N71" s="48"/>
    </row>
    <row r="72" spans="1:14" ht="45.75" customHeight="1" thickBot="1" x14ac:dyDescent="0.35">
      <c r="A72" s="41">
        <v>28</v>
      </c>
      <c r="B72" s="82" t="s">
        <v>126</v>
      </c>
      <c r="C72" s="83" t="s">
        <v>127</v>
      </c>
      <c r="D72" s="44"/>
      <c r="E72" s="84" t="s">
        <v>128</v>
      </c>
      <c r="F72" s="85" t="s">
        <v>157</v>
      </c>
      <c r="G72" s="83">
        <v>50</v>
      </c>
      <c r="H72" s="83" t="s">
        <v>43</v>
      </c>
      <c r="I72" s="47"/>
      <c r="J72" s="47"/>
      <c r="K72" s="47">
        <f t="shared" si="2"/>
        <v>0</v>
      </c>
      <c r="L72" s="47">
        <f t="shared" si="3"/>
        <v>0</v>
      </c>
      <c r="M72" s="47"/>
      <c r="N72" s="48"/>
    </row>
    <row r="73" spans="1:14" ht="19.5" thickBot="1" x14ac:dyDescent="0.35">
      <c r="A73" s="41">
        <v>29</v>
      </c>
      <c r="B73" s="78" t="s">
        <v>44</v>
      </c>
      <c r="C73" s="79" t="s">
        <v>88</v>
      </c>
      <c r="D73" s="44"/>
      <c r="E73" s="80" t="s">
        <v>116</v>
      </c>
      <c r="F73" s="45" t="s">
        <v>156</v>
      </c>
      <c r="G73" s="79">
        <v>290</v>
      </c>
      <c r="H73" s="79" t="s">
        <v>45</v>
      </c>
      <c r="I73" s="47"/>
      <c r="J73" s="47"/>
      <c r="K73" s="47">
        <f t="shared" si="2"/>
        <v>0</v>
      </c>
      <c r="L73" s="47">
        <f>K73*G73</f>
        <v>0</v>
      </c>
      <c r="M73" s="47"/>
      <c r="N73" s="48"/>
    </row>
    <row r="74" spans="1:14" x14ac:dyDescent="0.3">
      <c r="A74" s="104">
        <v>30</v>
      </c>
      <c r="B74" s="122" t="s">
        <v>46</v>
      </c>
      <c r="C74" s="35" t="s">
        <v>89</v>
      </c>
      <c r="D74" s="19"/>
      <c r="E74" s="108" t="s">
        <v>117</v>
      </c>
      <c r="F74" s="115" t="s">
        <v>157</v>
      </c>
      <c r="G74" s="110">
        <v>800</v>
      </c>
      <c r="H74" s="108" t="s">
        <v>11</v>
      </c>
      <c r="I74" s="150"/>
      <c r="J74" s="154"/>
      <c r="K74" s="154">
        <f>I74*(1-J74%)</f>
        <v>0</v>
      </c>
      <c r="L74" s="150">
        <f>K74*G74</f>
        <v>0</v>
      </c>
      <c r="M74" s="154"/>
      <c r="N74" s="152"/>
    </row>
    <row r="75" spans="1:14" ht="20.25" customHeight="1" thickBot="1" x14ac:dyDescent="0.35">
      <c r="A75" s="106"/>
      <c r="B75" s="123"/>
      <c r="C75" s="37" t="s">
        <v>90</v>
      </c>
      <c r="D75" s="23"/>
      <c r="E75" s="109"/>
      <c r="F75" s="117"/>
      <c r="G75" s="109"/>
      <c r="H75" s="109"/>
      <c r="I75" s="151"/>
      <c r="J75" s="156"/>
      <c r="K75" s="156"/>
      <c r="L75" s="151"/>
      <c r="M75" s="156"/>
      <c r="N75" s="153"/>
    </row>
    <row r="76" spans="1:14" ht="30.2" customHeight="1" thickBot="1" x14ac:dyDescent="0.35">
      <c r="A76" s="41">
        <v>31</v>
      </c>
      <c r="B76" s="42" t="s">
        <v>47</v>
      </c>
      <c r="C76" s="86" t="s">
        <v>48</v>
      </c>
      <c r="D76" s="44"/>
      <c r="E76" s="84" t="s">
        <v>118</v>
      </c>
      <c r="F76" s="85" t="s">
        <v>157</v>
      </c>
      <c r="G76" s="46">
        <v>60</v>
      </c>
      <c r="H76" s="46" t="s">
        <v>25</v>
      </c>
      <c r="I76" s="47"/>
      <c r="J76" s="47"/>
      <c r="K76" s="47">
        <f>I76*(1-J76%)</f>
        <v>0</v>
      </c>
      <c r="L76" s="47">
        <f>K76*G76</f>
        <v>0</v>
      </c>
      <c r="M76" s="47"/>
      <c r="N76" s="48"/>
    </row>
    <row r="77" spans="1:14" ht="36.75" customHeight="1" thickBot="1" x14ac:dyDescent="0.35">
      <c r="A77" s="41">
        <v>32</v>
      </c>
      <c r="B77" s="42" t="s">
        <v>167</v>
      </c>
      <c r="C77" s="87"/>
      <c r="D77" s="44"/>
      <c r="E77" s="80" t="s">
        <v>49</v>
      </c>
      <c r="F77" s="45" t="s">
        <v>157</v>
      </c>
      <c r="G77" s="46">
        <v>75</v>
      </c>
      <c r="H77" s="46" t="s">
        <v>50</v>
      </c>
      <c r="I77" s="47"/>
      <c r="J77" s="47"/>
      <c r="K77" s="47">
        <f t="shared" ref="K77:K91" si="4">I77*(1-J77%)</f>
        <v>0</v>
      </c>
      <c r="L77" s="47">
        <f t="shared" ref="L77:L91" si="5">K77*G77</f>
        <v>0</v>
      </c>
      <c r="M77" s="47"/>
      <c r="N77" s="48"/>
    </row>
    <row r="78" spans="1:14" ht="22.7" customHeight="1" thickBot="1" x14ac:dyDescent="0.35">
      <c r="A78" s="103">
        <v>33</v>
      </c>
      <c r="B78" s="42" t="s">
        <v>168</v>
      </c>
      <c r="C78" s="87"/>
      <c r="D78" s="44"/>
      <c r="E78" s="80" t="s">
        <v>51</v>
      </c>
      <c r="F78" s="45" t="s">
        <v>157</v>
      </c>
      <c r="G78" s="46">
        <v>80</v>
      </c>
      <c r="H78" s="46" t="s">
        <v>52</v>
      </c>
      <c r="I78" s="47"/>
      <c r="J78" s="47"/>
      <c r="K78" s="47">
        <f t="shared" si="4"/>
        <v>0</v>
      </c>
      <c r="L78" s="47">
        <f t="shared" si="5"/>
        <v>0</v>
      </c>
      <c r="M78" s="47"/>
      <c r="N78" s="48"/>
    </row>
    <row r="79" spans="1:14" ht="20.25" customHeight="1" thickBot="1" x14ac:dyDescent="0.35">
      <c r="A79" s="41">
        <v>34</v>
      </c>
      <c r="B79" s="42" t="s">
        <v>169</v>
      </c>
      <c r="C79" s="87"/>
      <c r="D79" s="44"/>
      <c r="E79" s="80" t="s">
        <v>162</v>
      </c>
      <c r="F79" s="45" t="s">
        <v>157</v>
      </c>
      <c r="G79" s="46">
        <v>19</v>
      </c>
      <c r="H79" s="46" t="s">
        <v>53</v>
      </c>
      <c r="I79" s="47"/>
      <c r="J79" s="47"/>
      <c r="K79" s="47">
        <f t="shared" si="4"/>
        <v>0</v>
      </c>
      <c r="L79" s="47">
        <f t="shared" si="5"/>
        <v>0</v>
      </c>
      <c r="M79" s="47"/>
      <c r="N79" s="48"/>
    </row>
    <row r="80" spans="1:14" ht="19.5" customHeight="1" thickBot="1" x14ac:dyDescent="0.35">
      <c r="A80" s="41">
        <v>35</v>
      </c>
      <c r="B80" s="42" t="s">
        <v>170</v>
      </c>
      <c r="C80" s="87"/>
      <c r="D80" s="44"/>
      <c r="E80" s="80" t="s">
        <v>163</v>
      </c>
      <c r="F80" s="45" t="s">
        <v>157</v>
      </c>
      <c r="G80" s="46">
        <v>75</v>
      </c>
      <c r="H80" s="46" t="s">
        <v>52</v>
      </c>
      <c r="I80" s="47"/>
      <c r="J80" s="47"/>
      <c r="K80" s="47">
        <f t="shared" si="4"/>
        <v>0</v>
      </c>
      <c r="L80" s="47">
        <f t="shared" si="5"/>
        <v>0</v>
      </c>
      <c r="M80" s="47"/>
      <c r="N80" s="48"/>
    </row>
    <row r="81" spans="1:14" ht="20.25" customHeight="1" thickBot="1" x14ac:dyDescent="0.35">
      <c r="A81" s="103">
        <v>36</v>
      </c>
      <c r="B81" s="88" t="s">
        <v>171</v>
      </c>
      <c r="C81" s="89"/>
      <c r="D81" s="44"/>
      <c r="E81" s="84" t="s">
        <v>164</v>
      </c>
      <c r="F81" s="85" t="s">
        <v>157</v>
      </c>
      <c r="G81" s="90">
        <v>10</v>
      </c>
      <c r="H81" s="90" t="s">
        <v>53</v>
      </c>
      <c r="I81" s="47"/>
      <c r="J81" s="47"/>
      <c r="K81" s="47">
        <f t="shared" si="4"/>
        <v>0</v>
      </c>
      <c r="L81" s="47">
        <f t="shared" si="5"/>
        <v>0</v>
      </c>
      <c r="M81" s="47"/>
      <c r="N81" s="48"/>
    </row>
    <row r="82" spans="1:14" ht="18.75" customHeight="1" thickBot="1" x14ac:dyDescent="0.35">
      <c r="A82" s="41">
        <v>37</v>
      </c>
      <c r="B82" s="88" t="s">
        <v>172</v>
      </c>
      <c r="C82" s="89"/>
      <c r="D82" s="44"/>
      <c r="E82" s="84" t="s">
        <v>165</v>
      </c>
      <c r="F82" s="85" t="s">
        <v>157</v>
      </c>
      <c r="G82" s="90">
        <v>10</v>
      </c>
      <c r="H82" s="90" t="s">
        <v>53</v>
      </c>
      <c r="I82" s="47"/>
      <c r="J82" s="47"/>
      <c r="K82" s="47">
        <f t="shared" si="4"/>
        <v>0</v>
      </c>
      <c r="L82" s="47">
        <f t="shared" si="5"/>
        <v>0</v>
      </c>
      <c r="M82" s="47"/>
      <c r="N82" s="48"/>
    </row>
    <row r="83" spans="1:14" ht="18" customHeight="1" thickBot="1" x14ac:dyDescent="0.35">
      <c r="A83" s="41">
        <v>38</v>
      </c>
      <c r="B83" s="42" t="s">
        <v>173</v>
      </c>
      <c r="C83" s="87"/>
      <c r="D83" s="44"/>
      <c r="E83" s="80" t="s">
        <v>185</v>
      </c>
      <c r="F83" s="45" t="s">
        <v>157</v>
      </c>
      <c r="G83" s="46">
        <v>10</v>
      </c>
      <c r="H83" s="46" t="s">
        <v>52</v>
      </c>
      <c r="I83" s="47"/>
      <c r="J83" s="47"/>
      <c r="K83" s="47">
        <f t="shared" si="4"/>
        <v>0</v>
      </c>
      <c r="L83" s="47">
        <f t="shared" si="5"/>
        <v>0</v>
      </c>
      <c r="M83" s="47"/>
      <c r="N83" s="48"/>
    </row>
    <row r="84" spans="1:14" ht="18.75" customHeight="1" thickBot="1" x14ac:dyDescent="0.35">
      <c r="A84" s="103">
        <v>39</v>
      </c>
      <c r="B84" s="42" t="s">
        <v>174</v>
      </c>
      <c r="C84" s="46" t="s">
        <v>79</v>
      </c>
      <c r="D84" s="44"/>
      <c r="E84" s="80" t="s">
        <v>153</v>
      </c>
      <c r="F84" s="45" t="s">
        <v>156</v>
      </c>
      <c r="G84" s="46">
        <v>30</v>
      </c>
      <c r="H84" s="46" t="s">
        <v>54</v>
      </c>
      <c r="I84" s="47"/>
      <c r="J84" s="47"/>
      <c r="K84" s="47">
        <f t="shared" si="4"/>
        <v>0</v>
      </c>
      <c r="L84" s="47">
        <f t="shared" si="5"/>
        <v>0</v>
      </c>
      <c r="M84" s="47"/>
      <c r="N84" s="48"/>
    </row>
    <row r="85" spans="1:14" ht="17.45" customHeight="1" thickBot="1" x14ac:dyDescent="0.35">
      <c r="A85" s="172">
        <v>40</v>
      </c>
      <c r="B85" s="173" t="s">
        <v>175</v>
      </c>
      <c r="C85" s="174"/>
      <c r="D85" s="175"/>
      <c r="E85" s="176" t="s">
        <v>119</v>
      </c>
      <c r="F85" s="177" t="s">
        <v>156</v>
      </c>
      <c r="G85" s="178">
        <v>40</v>
      </c>
      <c r="H85" s="178" t="s">
        <v>55</v>
      </c>
      <c r="I85" s="179"/>
      <c r="J85" s="179"/>
      <c r="K85" s="179">
        <f t="shared" si="4"/>
        <v>0</v>
      </c>
      <c r="L85" s="179">
        <f t="shared" si="5"/>
        <v>0</v>
      </c>
      <c r="M85" s="179"/>
      <c r="N85" s="180"/>
    </row>
    <row r="86" spans="1:14" ht="19.5" customHeight="1" thickBot="1" x14ac:dyDescent="0.35">
      <c r="A86" s="41">
        <v>41</v>
      </c>
      <c r="B86" s="42" t="s">
        <v>176</v>
      </c>
      <c r="C86" s="87"/>
      <c r="D86" s="44"/>
      <c r="E86" s="80" t="s">
        <v>56</v>
      </c>
      <c r="F86" s="45" t="s">
        <v>157</v>
      </c>
      <c r="G86" s="46">
        <v>140</v>
      </c>
      <c r="H86" s="46" t="s">
        <v>57</v>
      </c>
      <c r="I86" s="47"/>
      <c r="J86" s="47"/>
      <c r="K86" s="47">
        <f t="shared" si="4"/>
        <v>0</v>
      </c>
      <c r="L86" s="47">
        <f t="shared" si="5"/>
        <v>0</v>
      </c>
      <c r="M86" s="47"/>
      <c r="N86" s="48"/>
    </row>
    <row r="87" spans="1:14" ht="22.5" customHeight="1" thickBot="1" x14ac:dyDescent="0.35">
      <c r="A87" s="103">
        <v>42</v>
      </c>
      <c r="B87" s="42" t="s">
        <v>177</v>
      </c>
      <c r="C87" s="87"/>
      <c r="D87" s="44"/>
      <c r="E87" s="80" t="s">
        <v>129</v>
      </c>
      <c r="F87" s="45" t="s">
        <v>157</v>
      </c>
      <c r="G87" s="91">
        <v>500</v>
      </c>
      <c r="H87" s="46" t="s">
        <v>58</v>
      </c>
      <c r="I87" s="47"/>
      <c r="J87" s="47"/>
      <c r="K87" s="47">
        <f t="shared" si="4"/>
        <v>0</v>
      </c>
      <c r="L87" s="47">
        <f t="shared" si="5"/>
        <v>0</v>
      </c>
      <c r="M87" s="47"/>
      <c r="N87" s="48"/>
    </row>
    <row r="88" spans="1:14" ht="17.45" customHeight="1" thickBot="1" x14ac:dyDescent="0.35">
      <c r="A88" s="41">
        <v>43</v>
      </c>
      <c r="B88" s="42" t="s">
        <v>178</v>
      </c>
      <c r="C88" s="87"/>
      <c r="D88" s="44"/>
      <c r="E88" s="80" t="s">
        <v>166</v>
      </c>
      <c r="F88" s="45" t="s">
        <v>157</v>
      </c>
      <c r="G88" s="46">
        <v>10</v>
      </c>
      <c r="H88" s="46" t="s">
        <v>53</v>
      </c>
      <c r="I88" s="47"/>
      <c r="J88" s="47"/>
      <c r="K88" s="47">
        <f t="shared" si="4"/>
        <v>0</v>
      </c>
      <c r="L88" s="47">
        <f t="shared" si="5"/>
        <v>0</v>
      </c>
      <c r="M88" s="47"/>
      <c r="N88" s="48"/>
    </row>
    <row r="89" spans="1:14" ht="21.75" customHeight="1" thickBot="1" x14ac:dyDescent="0.35">
      <c r="A89" s="41">
        <v>44</v>
      </c>
      <c r="B89" s="42" t="s">
        <v>179</v>
      </c>
      <c r="C89" s="87"/>
      <c r="D89" s="44"/>
      <c r="E89" s="80" t="s">
        <v>120</v>
      </c>
      <c r="F89" s="45" t="s">
        <v>157</v>
      </c>
      <c r="G89" s="46">
        <v>200</v>
      </c>
      <c r="H89" s="46" t="s">
        <v>59</v>
      </c>
      <c r="I89" s="47"/>
      <c r="J89" s="47"/>
      <c r="K89" s="47">
        <f t="shared" si="4"/>
        <v>0</v>
      </c>
      <c r="L89" s="47">
        <f t="shared" si="5"/>
        <v>0</v>
      </c>
      <c r="M89" s="47"/>
      <c r="N89" s="48"/>
    </row>
    <row r="90" spans="1:14" ht="24.75" customHeight="1" thickBot="1" x14ac:dyDescent="0.35">
      <c r="A90" s="103">
        <v>45</v>
      </c>
      <c r="B90" s="42" t="s">
        <v>180</v>
      </c>
      <c r="C90" s="87"/>
      <c r="D90" s="44"/>
      <c r="E90" s="80" t="s">
        <v>60</v>
      </c>
      <c r="F90" s="45" t="s">
        <v>157</v>
      </c>
      <c r="G90" s="91">
        <v>1000</v>
      </c>
      <c r="H90" s="46" t="s">
        <v>61</v>
      </c>
      <c r="I90" s="47"/>
      <c r="J90" s="47"/>
      <c r="K90" s="47">
        <f t="shared" si="4"/>
        <v>0</v>
      </c>
      <c r="L90" s="47">
        <f t="shared" si="5"/>
        <v>0</v>
      </c>
      <c r="M90" s="47"/>
      <c r="N90" s="48"/>
    </row>
    <row r="91" spans="1:14" ht="40.9" customHeight="1" thickBot="1" x14ac:dyDescent="0.35">
      <c r="A91" s="41">
        <v>46</v>
      </c>
      <c r="B91" s="42" t="s">
        <v>181</v>
      </c>
      <c r="C91" s="87"/>
      <c r="D91" s="44"/>
      <c r="E91" s="80" t="s">
        <v>121</v>
      </c>
      <c r="F91" s="45" t="s">
        <v>157</v>
      </c>
      <c r="G91" s="46">
        <v>100</v>
      </c>
      <c r="H91" s="46" t="s">
        <v>58</v>
      </c>
      <c r="I91" s="47"/>
      <c r="J91" s="47"/>
      <c r="K91" s="47">
        <f t="shared" si="4"/>
        <v>0</v>
      </c>
      <c r="L91" s="47">
        <f t="shared" si="5"/>
        <v>0</v>
      </c>
      <c r="M91" s="47"/>
      <c r="N91" s="48"/>
    </row>
    <row r="92" spans="1:14" ht="29.25" customHeight="1" x14ac:dyDescent="0.3">
      <c r="A92" s="7"/>
      <c r="B92" s="92"/>
      <c r="C92" s="7"/>
      <c r="D92" s="7"/>
      <c r="E92" s="93"/>
      <c r="F92" s="93"/>
      <c r="G92" s="94"/>
      <c r="H92" s="95"/>
      <c r="I92" s="96" t="s">
        <v>190</v>
      </c>
      <c r="J92" s="97"/>
      <c r="K92" s="97"/>
      <c r="L92" s="98">
        <f>SUM(L7:L91)</f>
        <v>0</v>
      </c>
      <c r="M92" s="7"/>
      <c r="N92" s="7"/>
    </row>
    <row r="93" spans="1:14" ht="29.25" customHeight="1" x14ac:dyDescent="0.3">
      <c r="A93" s="7"/>
      <c r="B93" s="92"/>
      <c r="C93" s="7"/>
      <c r="D93" s="7"/>
      <c r="E93" s="93"/>
      <c r="F93" s="93"/>
      <c r="G93" s="99"/>
      <c r="H93" s="100"/>
      <c r="I93" s="101" t="s">
        <v>92</v>
      </c>
      <c r="J93" s="101"/>
      <c r="K93" s="101"/>
      <c r="L93" s="102"/>
      <c r="M93" s="7"/>
      <c r="N93" s="7"/>
    </row>
    <row r="94" spans="1:14" ht="29.25" customHeight="1" x14ac:dyDescent="0.3">
      <c r="A94" s="7"/>
      <c r="B94" s="7"/>
      <c r="C94" s="7"/>
      <c r="D94" s="7"/>
      <c r="E94" s="93"/>
      <c r="F94" s="93"/>
      <c r="G94" s="99"/>
      <c r="H94" s="100"/>
      <c r="I94" s="101" t="s">
        <v>191</v>
      </c>
      <c r="J94" s="101"/>
      <c r="K94" s="101"/>
      <c r="L94" s="102"/>
      <c r="M94" s="7"/>
      <c r="N94" s="7"/>
    </row>
    <row r="95" spans="1:14" ht="15" customHeight="1" x14ac:dyDescent="0.3">
      <c r="A95" s="8"/>
      <c r="B95" s="8"/>
      <c r="C95" s="8"/>
      <c r="D95" s="8"/>
      <c r="E95" s="9"/>
      <c r="F95" s="9"/>
      <c r="G95" s="9"/>
      <c r="H95" s="8"/>
      <c r="I95" s="8"/>
      <c r="J95" s="8"/>
      <c r="K95" s="8"/>
      <c r="L95" s="8"/>
      <c r="M95" s="8"/>
      <c r="N95" s="8"/>
    </row>
    <row r="96" spans="1:14" x14ac:dyDescent="0.3">
      <c r="A96" s="8"/>
      <c r="B96" s="8"/>
      <c r="C96" s="8"/>
      <c r="D96" s="8"/>
      <c r="E96" s="9"/>
      <c r="F96" s="9"/>
      <c r="G96" s="9"/>
      <c r="H96" s="10"/>
      <c r="I96" s="8"/>
      <c r="J96" s="8"/>
      <c r="K96" s="8"/>
      <c r="L96" s="8"/>
      <c r="M96" s="8"/>
      <c r="N96" s="8"/>
    </row>
    <row r="97" spans="1:14" x14ac:dyDescent="0.3">
      <c r="A97" s="8"/>
      <c r="B97" s="8"/>
      <c r="C97" s="8"/>
      <c r="D97" s="8"/>
      <c r="E97" s="9"/>
      <c r="F97" s="9"/>
      <c r="G97" s="9"/>
      <c r="H97" s="10"/>
      <c r="I97" s="8"/>
      <c r="J97" s="8"/>
      <c r="K97" s="8"/>
      <c r="L97" s="8"/>
      <c r="M97" s="8"/>
      <c r="N97" s="8"/>
    </row>
    <row r="98" spans="1:14" x14ac:dyDescent="0.3">
      <c r="A98" s="8"/>
      <c r="B98" s="8" t="s">
        <v>64</v>
      </c>
      <c r="C98" s="8"/>
      <c r="D98" s="8"/>
      <c r="E98" s="9" t="s">
        <v>192</v>
      </c>
      <c r="F98" s="9"/>
      <c r="G98" s="9"/>
      <c r="H98" s="10"/>
      <c r="I98" s="8"/>
      <c r="J98" s="8"/>
      <c r="K98" s="8"/>
      <c r="L98" s="8"/>
      <c r="M98" s="8"/>
      <c r="N98" s="8"/>
    </row>
    <row r="99" spans="1:14" x14ac:dyDescent="0.3">
      <c r="A99" s="8"/>
      <c r="B99" s="8" t="s">
        <v>65</v>
      </c>
      <c r="C99" s="9" t="s">
        <v>66</v>
      </c>
      <c r="D99" s="8"/>
      <c r="E99" s="9" t="s">
        <v>91</v>
      </c>
      <c r="F99" s="9"/>
      <c r="G99" s="9"/>
      <c r="H99" s="10"/>
      <c r="I99" s="8"/>
      <c r="J99" s="8"/>
      <c r="K99" s="8"/>
      <c r="L99" s="8"/>
      <c r="M99" s="8"/>
      <c r="N99" s="8"/>
    </row>
    <row r="100" spans="1:14" x14ac:dyDescent="0.3">
      <c r="A100" s="8"/>
      <c r="B100" s="8"/>
      <c r="C100" s="8"/>
      <c r="D100" s="8"/>
      <c r="E100" s="9"/>
      <c r="F100" s="9"/>
      <c r="G100" s="9"/>
      <c r="H100" s="10"/>
      <c r="I100" s="8"/>
      <c r="J100" s="8"/>
      <c r="K100" s="8"/>
      <c r="L100" s="8"/>
      <c r="M100" s="8"/>
      <c r="N100" s="8"/>
    </row>
  </sheetData>
  <mergeCells count="180">
    <mergeCell ref="K46:K48"/>
    <mergeCell ref="M43:M44"/>
    <mergeCell ref="M34:M37"/>
    <mergeCell ref="M38:M42"/>
    <mergeCell ref="I43:I44"/>
    <mergeCell ref="J34:J37"/>
    <mergeCell ref="J38:J42"/>
    <mergeCell ref="K38:K42"/>
    <mergeCell ref="J43:J44"/>
    <mergeCell ref="K43:K44"/>
    <mergeCell ref="K34:K37"/>
    <mergeCell ref="L62:L65"/>
    <mergeCell ref="N62:N65"/>
    <mergeCell ref="J62:J65"/>
    <mergeCell ref="K62:K65"/>
    <mergeCell ref="M54:M57"/>
    <mergeCell ref="I58:I61"/>
    <mergeCell ref="I50:I53"/>
    <mergeCell ref="L50:L53"/>
    <mergeCell ref="N50:N53"/>
    <mergeCell ref="M50:M53"/>
    <mergeCell ref="L74:L75"/>
    <mergeCell ref="N74:N75"/>
    <mergeCell ref="M74:M75"/>
    <mergeCell ref="I66:I67"/>
    <mergeCell ref="L66:L67"/>
    <mergeCell ref="N66:N67"/>
    <mergeCell ref="I46:I48"/>
    <mergeCell ref="L46:L48"/>
    <mergeCell ref="N46:N48"/>
    <mergeCell ref="M66:M67"/>
    <mergeCell ref="M46:M48"/>
    <mergeCell ref="J66:J67"/>
    <mergeCell ref="K66:K67"/>
    <mergeCell ref="J74:J75"/>
    <mergeCell ref="K74:K75"/>
    <mergeCell ref="J58:J61"/>
    <mergeCell ref="K58:K61"/>
    <mergeCell ref="J50:J53"/>
    <mergeCell ref="K50:K53"/>
    <mergeCell ref="I74:I75"/>
    <mergeCell ref="M62:M65"/>
    <mergeCell ref="J54:J57"/>
    <mergeCell ref="K54:K57"/>
    <mergeCell ref="I62:I65"/>
    <mergeCell ref="I7:I9"/>
    <mergeCell ref="L7:L9"/>
    <mergeCell ref="N7:N9"/>
    <mergeCell ref="I12:I14"/>
    <mergeCell ref="L12:L14"/>
    <mergeCell ref="N12:N14"/>
    <mergeCell ref="M7:M9"/>
    <mergeCell ref="M12:M14"/>
    <mergeCell ref="J7:J9"/>
    <mergeCell ref="K7:K9"/>
    <mergeCell ref="J12:J14"/>
    <mergeCell ref="K12:K14"/>
    <mergeCell ref="K17:K23"/>
    <mergeCell ref="J24:J28"/>
    <mergeCell ref="K24:K28"/>
    <mergeCell ref="J17:J23"/>
    <mergeCell ref="L17:L23"/>
    <mergeCell ref="M17:M23"/>
    <mergeCell ref="N17:N23"/>
    <mergeCell ref="I24:I28"/>
    <mergeCell ref="L24:L28"/>
    <mergeCell ref="N24:N28"/>
    <mergeCell ref="M24:M28"/>
    <mergeCell ref="H46:H48"/>
    <mergeCell ref="I15:I16"/>
    <mergeCell ref="L15:L16"/>
    <mergeCell ref="N15:N16"/>
    <mergeCell ref="M15:M16"/>
    <mergeCell ref="J15:J16"/>
    <mergeCell ref="K15:K16"/>
    <mergeCell ref="L58:L61"/>
    <mergeCell ref="M58:M61"/>
    <mergeCell ref="N58:N61"/>
    <mergeCell ref="I54:I57"/>
    <mergeCell ref="L54:L57"/>
    <mergeCell ref="N54:N57"/>
    <mergeCell ref="I34:I37"/>
    <mergeCell ref="L34:L37"/>
    <mergeCell ref="N34:N37"/>
    <mergeCell ref="I38:I42"/>
    <mergeCell ref="L38:L42"/>
    <mergeCell ref="N38:N42"/>
    <mergeCell ref="L43:L44"/>
    <mergeCell ref="N43:N44"/>
    <mergeCell ref="J46:J48"/>
    <mergeCell ref="I17:I23"/>
    <mergeCell ref="H43:H44"/>
    <mergeCell ref="B7:B9"/>
    <mergeCell ref="E7:E9"/>
    <mergeCell ref="G7:G9"/>
    <mergeCell ref="H7:H9"/>
    <mergeCell ref="B12:B14"/>
    <mergeCell ref="E12:E14"/>
    <mergeCell ref="G12:G14"/>
    <mergeCell ref="H12:H14"/>
    <mergeCell ref="B24:B28"/>
    <mergeCell ref="F24:F28"/>
    <mergeCell ref="H17:H23"/>
    <mergeCell ref="E24:E28"/>
    <mergeCell ref="G24:G28"/>
    <mergeCell ref="H24:H28"/>
    <mergeCell ref="B15:B16"/>
    <mergeCell ref="E15:E16"/>
    <mergeCell ref="G15:G16"/>
    <mergeCell ref="H15:H16"/>
    <mergeCell ref="F7:F9"/>
    <mergeCell ref="F12:F14"/>
    <mergeCell ref="F15:F16"/>
    <mergeCell ref="B43:B44"/>
    <mergeCell ref="E43:E44"/>
    <mergeCell ref="G43:G44"/>
    <mergeCell ref="F43:F44"/>
    <mergeCell ref="B38:B42"/>
    <mergeCell ref="E38:E42"/>
    <mergeCell ref="G38:G42"/>
    <mergeCell ref="H38:H42"/>
    <mergeCell ref="B17:B23"/>
    <mergeCell ref="E17:E23"/>
    <mergeCell ref="G17:G23"/>
    <mergeCell ref="F17:F23"/>
    <mergeCell ref="F34:F37"/>
    <mergeCell ref="F38:F42"/>
    <mergeCell ref="H34:H37"/>
    <mergeCell ref="B34:B37"/>
    <mergeCell ref="E34:E37"/>
    <mergeCell ref="G34:G37"/>
    <mergeCell ref="H50:H53"/>
    <mergeCell ref="B58:B61"/>
    <mergeCell ref="E58:E61"/>
    <mergeCell ref="G58:G61"/>
    <mergeCell ref="H54:H57"/>
    <mergeCell ref="B54:B57"/>
    <mergeCell ref="E54:E57"/>
    <mergeCell ref="G54:G57"/>
    <mergeCell ref="B62:B65"/>
    <mergeCell ref="E62:E65"/>
    <mergeCell ref="G62:G65"/>
    <mergeCell ref="B46:B48"/>
    <mergeCell ref="E46:E48"/>
    <mergeCell ref="G46:G48"/>
    <mergeCell ref="A50:A53"/>
    <mergeCell ref="A54:A57"/>
    <mergeCell ref="A58:A61"/>
    <mergeCell ref="A62:A65"/>
    <mergeCell ref="A66:A67"/>
    <mergeCell ref="A46:A48"/>
    <mergeCell ref="F50:F53"/>
    <mergeCell ref="F46:F48"/>
    <mergeCell ref="B50:B53"/>
    <mergeCell ref="E50:E53"/>
    <mergeCell ref="G50:G53"/>
    <mergeCell ref="E74:E75"/>
    <mergeCell ref="G74:G75"/>
    <mergeCell ref="H74:H75"/>
    <mergeCell ref="B66:B67"/>
    <mergeCell ref="E66:E67"/>
    <mergeCell ref="G66:G67"/>
    <mergeCell ref="F54:F57"/>
    <mergeCell ref="F58:F61"/>
    <mergeCell ref="F62:F65"/>
    <mergeCell ref="F66:F67"/>
    <mergeCell ref="F74:F75"/>
    <mergeCell ref="B74:B75"/>
    <mergeCell ref="H58:H61"/>
    <mergeCell ref="H66:H67"/>
    <mergeCell ref="H62:H65"/>
    <mergeCell ref="A7:A9"/>
    <mergeCell ref="A12:A14"/>
    <mergeCell ref="A15:A16"/>
    <mergeCell ref="A34:A37"/>
    <mergeCell ref="A38:A42"/>
    <mergeCell ref="A43:A44"/>
    <mergeCell ref="A17:A23"/>
    <mergeCell ref="A24:A28"/>
    <mergeCell ref="A74:A75"/>
  </mergeCells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Uporabnik sistema Windows</cp:lastModifiedBy>
  <cp:lastPrinted>2019-05-24T03:06:52Z</cp:lastPrinted>
  <dcterms:created xsi:type="dcterms:W3CDTF">2015-01-28T08:10:32Z</dcterms:created>
  <dcterms:modified xsi:type="dcterms:W3CDTF">2021-10-25T11:25:04Z</dcterms:modified>
</cp:coreProperties>
</file>