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KS\2021\VKS-204-21 Ureditev 40 m pasu ob Savi v Črnučah\"/>
    </mc:Choice>
  </mc:AlternateContent>
  <bookViews>
    <workbookView xWindow="0" yWindow="0" windowWidth="23040" windowHeight="106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D58" i="1"/>
  <c r="D57" i="1"/>
  <c r="F57" i="1" s="1"/>
  <c r="F56" i="1"/>
  <c r="D56" i="1"/>
  <c r="F51" i="1"/>
  <c r="F50" i="1"/>
  <c r="D48" i="1"/>
  <c r="F48" i="1" s="1"/>
  <c r="F47" i="1"/>
  <c r="D46" i="1"/>
  <c r="F46" i="1" s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59" i="1" l="1"/>
  <c r="F10" i="1" s="1"/>
  <c r="F42" i="1"/>
  <c r="F8" i="1" s="1"/>
  <c r="F52" i="1"/>
  <c r="F9" i="1" s="1"/>
  <c r="F12" i="1" l="1"/>
  <c r="F14" i="1" s="1"/>
  <c r="F16" i="1" s="1"/>
</calcChain>
</file>

<file path=xl/sharedStrings.xml><?xml version="1.0" encoding="utf-8"?>
<sst xmlns="http://schemas.openxmlformats.org/spreadsheetml/2006/main" count="113" uniqueCount="91">
  <si>
    <t>SPREHAJALNA POT OB SAVI</t>
  </si>
  <si>
    <t>REKAPITULACIJA - SPREHAJALNA POT OB SAVI</t>
  </si>
  <si>
    <t>1.</t>
  </si>
  <si>
    <t xml:space="preserve">Preddela </t>
  </si>
  <si>
    <t>2.</t>
  </si>
  <si>
    <t>Zemeljska dela</t>
  </si>
  <si>
    <t>3.</t>
  </si>
  <si>
    <t>Zgornji ustroj</t>
  </si>
  <si>
    <t>SKUPAJ</t>
  </si>
  <si>
    <t>DDV</t>
  </si>
  <si>
    <t>SKUPAJ Z DDV</t>
  </si>
  <si>
    <t>šifra</t>
  </si>
  <si>
    <t>Opis del</t>
  </si>
  <si>
    <t>enota</t>
  </si>
  <si>
    <t>količina</t>
  </si>
  <si>
    <t>cena/enoto</t>
  </si>
  <si>
    <t>cena</t>
  </si>
  <si>
    <t>Preddela</t>
  </si>
  <si>
    <t>1.2.</t>
  </si>
  <si>
    <t>Zakoličba objekta in mej parcel.(površina 80.000,00m2)</t>
  </si>
  <si>
    <t>točke</t>
  </si>
  <si>
    <t>1.3.</t>
  </si>
  <si>
    <t>1.3.1.</t>
  </si>
  <si>
    <t>Beton</t>
  </si>
  <si>
    <t>m3</t>
  </si>
  <si>
    <t>1.3.2.</t>
  </si>
  <si>
    <t>Les</t>
  </si>
  <si>
    <t>1.3.3.</t>
  </si>
  <si>
    <t>Živa meja v mreži</t>
  </si>
  <si>
    <t>m1</t>
  </si>
  <si>
    <t>1.3.4.</t>
  </si>
  <si>
    <t>Žična ograja</t>
  </si>
  <si>
    <t>1.3.5.</t>
  </si>
  <si>
    <t>Azbestna kritina</t>
  </si>
  <si>
    <t>t</t>
  </si>
  <si>
    <t>1.3.6.</t>
  </si>
  <si>
    <t>Stiropor</t>
  </si>
  <si>
    <t>1.3.7.</t>
  </si>
  <si>
    <t>Plastika (razni stoli, sodi, gajbice…)</t>
  </si>
  <si>
    <t>1.3.8.</t>
  </si>
  <si>
    <t>Pločevina</t>
  </si>
  <si>
    <t>m2</t>
  </si>
  <si>
    <t>1.3.9.</t>
  </si>
  <si>
    <t>Odpadna bela tehnika</t>
  </si>
  <si>
    <t>kos</t>
  </si>
  <si>
    <t>1.3.10.</t>
  </si>
  <si>
    <t>Železni kontejner</t>
  </si>
  <si>
    <t>kpl</t>
  </si>
  <si>
    <t>1.3.11.</t>
  </si>
  <si>
    <t>Neporušene barake</t>
  </si>
  <si>
    <t>1.4.</t>
  </si>
  <si>
    <t>Rušenje vseh vrst vozišč do debeline 20 cm vključno z robnimi elementi in odvoz odpadnega materiala na trajno deponijo izvajalca. Vštete so vse utrjene površine znotraj meje obdelave.</t>
  </si>
  <si>
    <t>1.5.</t>
  </si>
  <si>
    <t>Čiščenje, košnja in podiranje grmičevja ter odvoz odpadnega materiala na trajno deponijo.</t>
  </si>
  <si>
    <t>1.5.1.</t>
  </si>
  <si>
    <t>Grmovje</t>
  </si>
  <si>
    <t>1.6.</t>
  </si>
  <si>
    <t>kom</t>
  </si>
  <si>
    <t>1.7.</t>
  </si>
  <si>
    <t>Preddela - skupaj</t>
  </si>
  <si>
    <t>2.1.</t>
  </si>
  <si>
    <t>Izkopi</t>
  </si>
  <si>
    <t>2.1.1.</t>
  </si>
  <si>
    <t>Planiranje obstoječega terena v smislu izravnava zemeljskih mas poravanavanje obstoječega terena v debelini 10 do 50 cm</t>
  </si>
  <si>
    <t>2.1.2.</t>
  </si>
  <si>
    <t>2.1.3.</t>
  </si>
  <si>
    <t>2.4.</t>
  </si>
  <si>
    <t>Zelenice</t>
  </si>
  <si>
    <t>2.4.1.</t>
  </si>
  <si>
    <t>2.4.2.</t>
  </si>
  <si>
    <t>Nabava, dobava in vgradnja ter grobo planiranje kvalitetne zemljine (humusa)</t>
  </si>
  <si>
    <t>Zemeljska dela-skupaj</t>
  </si>
  <si>
    <t xml:space="preserve">Zgornji ustroj </t>
  </si>
  <si>
    <t>3.1.</t>
  </si>
  <si>
    <t>Nosilne nevezane plasti</t>
  </si>
  <si>
    <t>3.1.1.</t>
  </si>
  <si>
    <t>Nabava, dobava materiala in izdelava nevezane nosilne plasti drobljenca TD32 v deb. 30 cm za potrebe pešpoti in pohodnih poti ter 40 cm za povozne površine.</t>
  </si>
  <si>
    <t>3.1.2.</t>
  </si>
  <si>
    <t>Nabava, dobava materiala in izdelava nevezane plasti finega peska frakcije 0/8 mm, v debelini 10 cm, kot zaključne zaporne obrabne plasit, vključno z nevibracijskim uvaljenajem na 80 Mpa.</t>
  </si>
  <si>
    <t>3.1.3.</t>
  </si>
  <si>
    <t>Nabava, dobava materiala in polaganje geofilca na mestih utrjenih površin. Uporabi se geofilc natezne trdnosti 12-16 kN/cm2</t>
  </si>
  <si>
    <t>Zgornji ustroj - skupaj</t>
  </si>
  <si>
    <t>Čiščenje terena, rušenje obstoječih objektov, zalaganje in sortiranje odpadnih materialov na kupe ter nakladanje in odvoz na trajno deponijo za sortiranje gradbenih odpadkov s plačilom deponijske takse</t>
  </si>
  <si>
    <t>Siroki izkop zemljine III.-IV. ktg z odvozom do 15 km na stalno deponijo izvajalca, v ceni upoštevati vse pristojbine in stroške za deponiranje - izkop za potrebe izvedbe poti.</t>
  </si>
  <si>
    <t>Podiranje dreves premera od 30 cm do 60 cm, v ceni je potrebno zajeti tudi odstranitev panja in odvoz na ustrezno deponijo s plačilom vseh stroškov.</t>
  </si>
  <si>
    <t>Podiranje dreves premera do 30 cm, v ceni je potrebno zajeti tudi odstranitev panja in odvoz na ustrezno deponijo s plačilom vseh stroškov.</t>
  </si>
  <si>
    <t>Povrsinski izkop plodne zemlje (humusa) z odvozom materiala na začasno gradbiščno deponijo do 5 km</t>
  </si>
  <si>
    <t>Dobava iz začasne gradbiščne deponije in razstiranje  zemljine za zelenico (kvalitetni humus), vključno s humuziranjem brežin.</t>
  </si>
  <si>
    <t>Popis del za "Ureditev 40 m pasu ob Savi v Črnučah"</t>
  </si>
  <si>
    <t>(kraj in datum)</t>
  </si>
  <si>
    <t>(ime in priimek ter podpis predstavnika ponudnika)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</si>
</sst>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"/>
    <numFmt numFmtId="165" formatCode="_-* #,##0.00\ _€_-;\-* #,##0.00\ _€_-;_-* &quot;-&quot;??\ _€_-;_-@"/>
    <numFmt numFmtId="166" formatCode="_-* #,##0.00\ _€_-;\-* #,##0.00\ _€_-;_-* &quot;-&quot;??\ _€_-;_-@_-"/>
    <numFmt numFmtId="167" formatCode="_-* #,##0.00\ [$€-424]_-;\-* #,##0.00\ [$€-424]_-;_-* &quot;-&quot;??\ [$€-424]_-;_-@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/>
    <xf numFmtId="164" fontId="1" fillId="0" borderId="0" xfId="0" applyNumberFormat="1" applyFont="1" applyFill="1"/>
    <xf numFmtId="0" fontId="0" fillId="0" borderId="0" xfId="0" applyFont="1" applyAlignment="1"/>
    <xf numFmtId="4" fontId="1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4" fontId="2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9" fontId="1" fillId="0" borderId="0" xfId="0" applyNumberFormat="1" applyFont="1" applyFill="1" applyAlignment="1">
      <alignment horizontal="right" vertical="top"/>
    </xf>
    <xf numFmtId="4" fontId="2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/>
    <xf numFmtId="166" fontId="0" fillId="0" borderId="0" xfId="0" applyNumberFormat="1" applyFont="1" applyAlignment="1"/>
    <xf numFmtId="4" fontId="2" fillId="0" borderId="2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H46" sqref="H46"/>
    </sheetView>
  </sheetViews>
  <sheetFormatPr defaultColWidth="14.42578125" defaultRowHeight="15" x14ac:dyDescent="0.25"/>
  <cols>
    <col min="1" max="1" width="9.140625" style="50" customWidth="1"/>
    <col min="2" max="2" width="38.42578125" style="51" customWidth="1"/>
    <col min="3" max="3" width="6.140625" style="50" customWidth="1"/>
    <col min="4" max="4" width="14.140625" style="50" bestFit="1" customWidth="1"/>
    <col min="5" max="5" width="12.28515625" style="50" customWidth="1"/>
    <col min="6" max="6" width="15.42578125" style="50" bestFit="1" customWidth="1"/>
    <col min="7" max="16384" width="14.42578125" style="5"/>
  </cols>
  <sheetData>
    <row r="1" spans="1:6" x14ac:dyDescent="0.25">
      <c r="A1" s="1"/>
      <c r="B1" s="2"/>
      <c r="C1" s="1"/>
      <c r="D1" s="3"/>
      <c r="E1" s="4"/>
      <c r="F1" s="4"/>
    </row>
    <row r="2" spans="1:6" ht="30" x14ac:dyDescent="0.25">
      <c r="A2" s="6"/>
      <c r="B2" s="7" t="s">
        <v>88</v>
      </c>
      <c r="C2" s="8"/>
      <c r="D2" s="8"/>
      <c r="E2" s="9"/>
      <c r="F2" s="9"/>
    </row>
    <row r="3" spans="1:6" x14ac:dyDescent="0.25">
      <c r="A3" s="10"/>
      <c r="B3" s="11"/>
      <c r="C3" s="10"/>
      <c r="D3" s="12"/>
      <c r="E3" s="13"/>
      <c r="F3" s="13"/>
    </row>
    <row r="4" spans="1:6" x14ac:dyDescent="0.25">
      <c r="A4" s="14"/>
      <c r="B4" s="7" t="s">
        <v>0</v>
      </c>
      <c r="C4" s="15"/>
      <c r="D4" s="15"/>
      <c r="E4" s="16"/>
      <c r="F4" s="16"/>
    </row>
    <row r="5" spans="1:6" x14ac:dyDescent="0.25">
      <c r="A5" s="14"/>
      <c r="B5" s="7"/>
      <c r="C5" s="15"/>
      <c r="D5" s="15"/>
      <c r="E5" s="16"/>
      <c r="F5" s="16"/>
    </row>
    <row r="6" spans="1:6" ht="30" x14ac:dyDescent="0.25">
      <c r="A6" s="14"/>
      <c r="B6" s="7" t="s">
        <v>1</v>
      </c>
      <c r="C6" s="15"/>
      <c r="D6" s="15"/>
      <c r="E6" s="16"/>
      <c r="F6" s="16"/>
    </row>
    <row r="7" spans="1:6" x14ac:dyDescent="0.25">
      <c r="A7" s="14"/>
      <c r="B7" s="7"/>
      <c r="C7" s="15"/>
      <c r="D7" s="15"/>
      <c r="E7" s="16"/>
      <c r="F7" s="16"/>
    </row>
    <row r="8" spans="1:6" x14ac:dyDescent="0.25">
      <c r="A8" s="17" t="s">
        <v>2</v>
      </c>
      <c r="B8" s="6" t="s">
        <v>3</v>
      </c>
      <c r="C8" s="18"/>
      <c r="D8" s="18"/>
      <c r="E8" s="19"/>
      <c r="F8" s="19">
        <f>F42</f>
        <v>0</v>
      </c>
    </row>
    <row r="9" spans="1:6" x14ac:dyDescent="0.25">
      <c r="A9" s="17" t="s">
        <v>4</v>
      </c>
      <c r="B9" s="6" t="s">
        <v>5</v>
      </c>
      <c r="C9" s="18"/>
      <c r="D9" s="18"/>
      <c r="E9" s="19"/>
      <c r="F9" s="19">
        <f>F52</f>
        <v>0</v>
      </c>
    </row>
    <row r="10" spans="1:6" x14ac:dyDescent="0.25">
      <c r="A10" s="17" t="s">
        <v>6</v>
      </c>
      <c r="B10" s="6" t="s">
        <v>7</v>
      </c>
      <c r="C10" s="18"/>
      <c r="D10" s="18"/>
      <c r="E10" s="19"/>
      <c r="F10" s="19">
        <f>F59</f>
        <v>0</v>
      </c>
    </row>
    <row r="11" spans="1:6" x14ac:dyDescent="0.25">
      <c r="A11" s="17"/>
      <c r="B11" s="20"/>
      <c r="C11" s="18"/>
      <c r="D11" s="18"/>
      <c r="E11" s="19"/>
      <c r="F11" s="19"/>
    </row>
    <row r="12" spans="1:6" x14ac:dyDescent="0.25">
      <c r="A12" s="21"/>
      <c r="B12" s="22" t="s">
        <v>8</v>
      </c>
      <c r="C12" s="23"/>
      <c r="D12" s="23"/>
      <c r="E12" s="24"/>
      <c r="F12" s="25">
        <f>SUM(F8:F11)</f>
        <v>0</v>
      </c>
    </row>
    <row r="13" spans="1:6" x14ac:dyDescent="0.25">
      <c r="A13" s="14"/>
      <c r="B13" s="6"/>
      <c r="C13" s="15"/>
      <c r="D13" s="15"/>
      <c r="E13" s="16"/>
      <c r="F13" s="19"/>
    </row>
    <row r="14" spans="1:6" x14ac:dyDescent="0.25">
      <c r="A14" s="14"/>
      <c r="B14" s="6" t="s">
        <v>9</v>
      </c>
      <c r="C14" s="15"/>
      <c r="D14" s="15"/>
      <c r="E14" s="26">
        <v>0.22</v>
      </c>
      <c r="F14" s="19">
        <f>+F12*0.22</f>
        <v>0</v>
      </c>
    </row>
    <row r="15" spans="1:6" x14ac:dyDescent="0.25">
      <c r="A15" s="27"/>
      <c r="B15" s="28"/>
      <c r="C15" s="29"/>
      <c r="D15" s="29"/>
      <c r="E15" s="30"/>
      <c r="F15" s="31"/>
    </row>
    <row r="16" spans="1:6" x14ac:dyDescent="0.25">
      <c r="A16" s="14"/>
      <c r="B16" s="7" t="s">
        <v>10</v>
      </c>
      <c r="C16" s="15"/>
      <c r="D16" s="15"/>
      <c r="E16" s="16"/>
      <c r="F16" s="16">
        <f>+F12+F14</f>
        <v>0</v>
      </c>
    </row>
    <row r="17" spans="1:9" x14ac:dyDescent="0.25">
      <c r="A17" s="14"/>
      <c r="B17" s="6"/>
      <c r="C17" s="15"/>
      <c r="D17" s="15"/>
      <c r="E17" s="16"/>
      <c r="F17" s="19"/>
    </row>
    <row r="18" spans="1:9" x14ac:dyDescent="0.25">
      <c r="A18" s="14"/>
      <c r="B18" s="6"/>
      <c r="C18" s="15"/>
      <c r="D18" s="15"/>
      <c r="E18" s="16"/>
      <c r="F18" s="19"/>
    </row>
    <row r="19" spans="1:9" x14ac:dyDescent="0.25">
      <c r="A19" s="14"/>
      <c r="B19" s="6"/>
      <c r="C19" s="15"/>
      <c r="D19" s="15"/>
      <c r="E19" s="16"/>
      <c r="F19" s="19"/>
    </row>
    <row r="20" spans="1:9" ht="15.75" thickBot="1" x14ac:dyDescent="0.3">
      <c r="A20" s="14"/>
      <c r="B20" s="6"/>
      <c r="C20" s="15"/>
      <c r="D20" s="15"/>
      <c r="E20" s="16"/>
      <c r="F20" s="19"/>
    </row>
    <row r="21" spans="1:9" ht="15.75" thickBot="1" x14ac:dyDescent="0.3">
      <c r="A21" s="32" t="s">
        <v>11</v>
      </c>
      <c r="B21" s="33" t="s">
        <v>12</v>
      </c>
      <c r="C21" s="34" t="s">
        <v>13</v>
      </c>
      <c r="D21" s="34" t="s">
        <v>14</v>
      </c>
      <c r="E21" s="35" t="s">
        <v>15</v>
      </c>
      <c r="F21" s="36" t="s">
        <v>16</v>
      </c>
    </row>
    <row r="22" spans="1:9" x14ac:dyDescent="0.25">
      <c r="A22" s="14"/>
      <c r="B22" s="7"/>
      <c r="C22" s="15"/>
      <c r="D22" s="15"/>
      <c r="E22" s="16"/>
      <c r="F22" s="16"/>
    </row>
    <row r="23" spans="1:9" x14ac:dyDescent="0.25">
      <c r="A23" s="14" t="s">
        <v>2</v>
      </c>
      <c r="B23" s="7" t="s">
        <v>17</v>
      </c>
      <c r="C23" s="18"/>
      <c r="D23" s="18"/>
      <c r="E23" s="19"/>
      <c r="F23" s="19"/>
    </row>
    <row r="24" spans="1:9" ht="30" x14ac:dyDescent="0.25">
      <c r="A24" s="17" t="s">
        <v>18</v>
      </c>
      <c r="B24" s="6" t="s">
        <v>19</v>
      </c>
      <c r="C24" s="37" t="s">
        <v>20</v>
      </c>
      <c r="D24" s="38">
        <v>295</v>
      </c>
      <c r="E24" s="39"/>
      <c r="F24" s="39">
        <f t="shared" ref="F24:F37" si="0">D24*E24</f>
        <v>0</v>
      </c>
    </row>
    <row r="25" spans="1:9" ht="91.5" customHeight="1" x14ac:dyDescent="0.25">
      <c r="A25" s="17" t="s">
        <v>21</v>
      </c>
      <c r="B25" s="6" t="s">
        <v>82</v>
      </c>
      <c r="C25" s="37"/>
      <c r="D25" s="38"/>
      <c r="E25" s="39"/>
      <c r="F25" s="39"/>
    </row>
    <row r="26" spans="1:9" x14ac:dyDescent="0.25">
      <c r="A26" s="17" t="s">
        <v>22</v>
      </c>
      <c r="B26" s="6" t="s">
        <v>23</v>
      </c>
      <c r="C26" s="37" t="s">
        <v>24</v>
      </c>
      <c r="D26" s="38">
        <v>415</v>
      </c>
      <c r="E26" s="39"/>
      <c r="F26" s="39">
        <f t="shared" si="0"/>
        <v>0</v>
      </c>
    </row>
    <row r="27" spans="1:9" x14ac:dyDescent="0.25">
      <c r="A27" s="17" t="s">
        <v>25</v>
      </c>
      <c r="B27" s="6" t="s">
        <v>26</v>
      </c>
      <c r="C27" s="37" t="s">
        <v>24</v>
      </c>
      <c r="D27" s="38">
        <v>171</v>
      </c>
      <c r="E27" s="39"/>
      <c r="F27" s="39">
        <f t="shared" si="0"/>
        <v>0</v>
      </c>
    </row>
    <row r="28" spans="1:9" x14ac:dyDescent="0.25">
      <c r="A28" s="17" t="s">
        <v>27</v>
      </c>
      <c r="B28" s="6" t="s">
        <v>28</v>
      </c>
      <c r="C28" s="37" t="s">
        <v>29</v>
      </c>
      <c r="D28" s="38">
        <v>2855</v>
      </c>
      <c r="E28" s="39"/>
      <c r="F28" s="39">
        <f t="shared" si="0"/>
        <v>0</v>
      </c>
    </row>
    <row r="29" spans="1:9" x14ac:dyDescent="0.25">
      <c r="A29" s="17" t="s">
        <v>30</v>
      </c>
      <c r="B29" s="6" t="s">
        <v>31</v>
      </c>
      <c r="C29" s="37" t="s">
        <v>29</v>
      </c>
      <c r="D29" s="38">
        <v>1450</v>
      </c>
      <c r="E29" s="39"/>
      <c r="F29" s="39">
        <f t="shared" si="0"/>
        <v>0</v>
      </c>
    </row>
    <row r="30" spans="1:9" x14ac:dyDescent="0.25">
      <c r="A30" s="17" t="s">
        <v>32</v>
      </c>
      <c r="B30" s="6" t="s">
        <v>33</v>
      </c>
      <c r="C30" s="37" t="s">
        <v>34</v>
      </c>
      <c r="D30" s="38">
        <v>52.5</v>
      </c>
      <c r="E30" s="39"/>
      <c r="F30" s="39">
        <f t="shared" si="0"/>
        <v>0</v>
      </c>
      <c r="G30" s="40"/>
      <c r="I30" s="41"/>
    </row>
    <row r="31" spans="1:9" x14ac:dyDescent="0.25">
      <c r="A31" s="17" t="s">
        <v>35</v>
      </c>
      <c r="B31" s="6" t="s">
        <v>36</v>
      </c>
      <c r="C31" s="37" t="s">
        <v>24</v>
      </c>
      <c r="D31" s="38">
        <v>25</v>
      </c>
      <c r="E31" s="39"/>
      <c r="F31" s="39">
        <f t="shared" si="0"/>
        <v>0</v>
      </c>
    </row>
    <row r="32" spans="1:9" x14ac:dyDescent="0.25">
      <c r="A32" s="17" t="s">
        <v>37</v>
      </c>
      <c r="B32" s="6" t="s">
        <v>38</v>
      </c>
      <c r="C32" s="37" t="s">
        <v>34</v>
      </c>
      <c r="D32" s="38">
        <v>48</v>
      </c>
      <c r="E32" s="39"/>
      <c r="F32" s="39">
        <f t="shared" si="0"/>
        <v>0</v>
      </c>
    </row>
    <row r="33" spans="1:6" x14ac:dyDescent="0.25">
      <c r="A33" s="17" t="s">
        <v>39</v>
      </c>
      <c r="B33" s="6" t="s">
        <v>40</v>
      </c>
      <c r="C33" s="37" t="s">
        <v>41</v>
      </c>
      <c r="D33" s="38">
        <v>250</v>
      </c>
      <c r="E33" s="39"/>
      <c r="F33" s="39">
        <f t="shared" si="0"/>
        <v>0</v>
      </c>
    </row>
    <row r="34" spans="1:6" x14ac:dyDescent="0.25">
      <c r="A34" s="17" t="s">
        <v>42</v>
      </c>
      <c r="B34" s="6" t="s">
        <v>43</v>
      </c>
      <c r="C34" s="37" t="s">
        <v>44</v>
      </c>
      <c r="D34" s="38">
        <v>15</v>
      </c>
      <c r="E34" s="39"/>
      <c r="F34" s="39">
        <f t="shared" si="0"/>
        <v>0</v>
      </c>
    </row>
    <row r="35" spans="1:6" x14ac:dyDescent="0.25">
      <c r="A35" s="17" t="s">
        <v>45</v>
      </c>
      <c r="B35" s="6" t="s">
        <v>46</v>
      </c>
      <c r="C35" s="37" t="s">
        <v>47</v>
      </c>
      <c r="D35" s="38">
        <v>1</v>
      </c>
      <c r="E35" s="39"/>
      <c r="F35" s="39">
        <f t="shared" si="0"/>
        <v>0</v>
      </c>
    </row>
    <row r="36" spans="1:6" x14ac:dyDescent="0.25">
      <c r="A36" s="17" t="s">
        <v>48</v>
      </c>
      <c r="B36" s="6" t="s">
        <v>49</v>
      </c>
      <c r="C36" s="37" t="s">
        <v>41</v>
      </c>
      <c r="D36" s="38">
        <v>250</v>
      </c>
      <c r="E36" s="39"/>
      <c r="F36" s="39">
        <f t="shared" si="0"/>
        <v>0</v>
      </c>
    </row>
    <row r="37" spans="1:6" ht="78.599999999999994" customHeight="1" x14ac:dyDescent="0.25">
      <c r="A37" s="17" t="s">
        <v>50</v>
      </c>
      <c r="B37" s="20" t="s">
        <v>51</v>
      </c>
      <c r="C37" s="37" t="s">
        <v>41</v>
      </c>
      <c r="D37" s="38">
        <v>3742</v>
      </c>
      <c r="E37" s="39"/>
      <c r="F37" s="39">
        <f t="shared" si="0"/>
        <v>0</v>
      </c>
    </row>
    <row r="38" spans="1:6" ht="48.6" customHeight="1" x14ac:dyDescent="0.25">
      <c r="A38" s="17" t="s">
        <v>52</v>
      </c>
      <c r="B38" s="20" t="s">
        <v>53</v>
      </c>
      <c r="C38" s="37"/>
      <c r="D38" s="38"/>
      <c r="E38" s="39"/>
      <c r="F38" s="39"/>
    </row>
    <row r="39" spans="1:6" x14ac:dyDescent="0.25">
      <c r="A39" s="17" t="s">
        <v>54</v>
      </c>
      <c r="B39" s="20" t="s">
        <v>55</v>
      </c>
      <c r="C39" s="37" t="s">
        <v>41</v>
      </c>
      <c r="D39" s="38">
        <v>11255</v>
      </c>
      <c r="E39" s="39"/>
      <c r="F39" s="39">
        <f t="shared" ref="F39:F41" si="1">E39*D39</f>
        <v>0</v>
      </c>
    </row>
    <row r="40" spans="1:6" ht="64.150000000000006" customHeight="1" x14ac:dyDescent="0.25">
      <c r="A40" s="17" t="s">
        <v>56</v>
      </c>
      <c r="B40" s="20" t="s">
        <v>85</v>
      </c>
      <c r="C40" s="37" t="s">
        <v>57</v>
      </c>
      <c r="D40" s="38">
        <v>61</v>
      </c>
      <c r="E40" s="39"/>
      <c r="F40" s="39">
        <f t="shared" si="1"/>
        <v>0</v>
      </c>
    </row>
    <row r="41" spans="1:6" ht="69" customHeight="1" x14ac:dyDescent="0.25">
      <c r="A41" s="17" t="s">
        <v>58</v>
      </c>
      <c r="B41" s="20" t="s">
        <v>84</v>
      </c>
      <c r="C41" s="37" t="s">
        <v>57</v>
      </c>
      <c r="D41" s="38">
        <v>44</v>
      </c>
      <c r="E41" s="39"/>
      <c r="F41" s="39">
        <f t="shared" si="1"/>
        <v>0</v>
      </c>
    </row>
    <row r="42" spans="1:6" x14ac:dyDescent="0.25">
      <c r="A42" s="21"/>
      <c r="B42" s="42" t="s">
        <v>59</v>
      </c>
      <c r="C42" s="23"/>
      <c r="D42" s="23"/>
      <c r="E42" s="24"/>
      <c r="F42" s="24">
        <f>SUM(F24:F41)</f>
        <v>0</v>
      </c>
    </row>
    <row r="43" spans="1:6" x14ac:dyDescent="0.25">
      <c r="A43" s="14"/>
      <c r="B43" s="7"/>
      <c r="C43" s="18"/>
      <c r="D43" s="18"/>
      <c r="E43" s="19"/>
      <c r="F43" s="19"/>
    </row>
    <row r="44" spans="1:6" x14ac:dyDescent="0.25">
      <c r="A44" s="14" t="s">
        <v>4</v>
      </c>
      <c r="B44" s="7" t="s">
        <v>5</v>
      </c>
      <c r="C44" s="18"/>
      <c r="D44" s="18"/>
      <c r="E44" s="19"/>
      <c r="F44" s="19"/>
    </row>
    <row r="45" spans="1:6" x14ac:dyDescent="0.25">
      <c r="A45" s="14" t="s">
        <v>60</v>
      </c>
      <c r="B45" s="7" t="s">
        <v>61</v>
      </c>
      <c r="C45" s="18"/>
      <c r="D45" s="18"/>
      <c r="E45" s="19"/>
      <c r="F45" s="19"/>
    </row>
    <row r="46" spans="1:6" ht="54.6" customHeight="1" x14ac:dyDescent="0.25">
      <c r="A46" s="17" t="s">
        <v>62</v>
      </c>
      <c r="B46" s="20" t="s">
        <v>63</v>
      </c>
      <c r="C46" s="37" t="s">
        <v>41</v>
      </c>
      <c r="D46" s="38">
        <f>1570*40</f>
        <v>62800</v>
      </c>
      <c r="E46" s="39"/>
      <c r="F46" s="43">
        <f t="shared" ref="F46:F48" si="2">D46*E46</f>
        <v>0</v>
      </c>
    </row>
    <row r="47" spans="1:6" ht="47.45" customHeight="1" x14ac:dyDescent="0.25">
      <c r="A47" s="17" t="s">
        <v>64</v>
      </c>
      <c r="B47" s="20" t="s">
        <v>86</v>
      </c>
      <c r="C47" s="37" t="s">
        <v>24</v>
      </c>
      <c r="D47" s="38">
        <v>250</v>
      </c>
      <c r="E47" s="39"/>
      <c r="F47" s="43">
        <f t="shared" si="2"/>
        <v>0</v>
      </c>
    </row>
    <row r="48" spans="1:6" ht="81.75" customHeight="1" x14ac:dyDescent="0.25">
      <c r="A48" s="17" t="s">
        <v>65</v>
      </c>
      <c r="B48" s="20" t="s">
        <v>83</v>
      </c>
      <c r="C48" s="37" t="s">
        <v>24</v>
      </c>
      <c r="D48" s="38">
        <f>3*1900*0.5</f>
        <v>2850</v>
      </c>
      <c r="E48" s="39"/>
      <c r="F48" s="43">
        <f t="shared" si="2"/>
        <v>0</v>
      </c>
    </row>
    <row r="49" spans="1:6" x14ac:dyDescent="0.25">
      <c r="A49" s="14" t="s">
        <v>66</v>
      </c>
      <c r="B49" s="7" t="s">
        <v>67</v>
      </c>
      <c r="C49" s="37"/>
      <c r="D49" s="38"/>
      <c r="E49" s="39"/>
      <c r="F49" s="43"/>
    </row>
    <row r="50" spans="1:6" ht="51.6" customHeight="1" x14ac:dyDescent="0.25">
      <c r="A50" s="17" t="s">
        <v>68</v>
      </c>
      <c r="B50" s="20" t="s">
        <v>87</v>
      </c>
      <c r="C50" s="37" t="s">
        <v>24</v>
      </c>
      <c r="D50" s="38">
        <v>250</v>
      </c>
      <c r="E50" s="39"/>
      <c r="F50" s="39">
        <f t="shared" ref="F50:F51" si="3">D50*E50</f>
        <v>0</v>
      </c>
    </row>
    <row r="51" spans="1:6" ht="30" x14ac:dyDescent="0.25">
      <c r="A51" s="17" t="s">
        <v>69</v>
      </c>
      <c r="B51" s="20" t="s">
        <v>70</v>
      </c>
      <c r="C51" s="37" t="s">
        <v>24</v>
      </c>
      <c r="D51" s="38">
        <v>1450</v>
      </c>
      <c r="E51" s="39"/>
      <c r="F51" s="39">
        <f t="shared" si="3"/>
        <v>0</v>
      </c>
    </row>
    <row r="52" spans="1:6" x14ac:dyDescent="0.25">
      <c r="A52" s="21" t="s">
        <v>4</v>
      </c>
      <c r="B52" s="42" t="s">
        <v>71</v>
      </c>
      <c r="C52" s="23"/>
      <c r="D52" s="44"/>
      <c r="E52" s="24"/>
      <c r="F52" s="24">
        <f>SUM(F46:F51)</f>
        <v>0</v>
      </c>
    </row>
    <row r="53" spans="1:6" x14ac:dyDescent="0.25">
      <c r="A53" s="14"/>
      <c r="B53" s="7"/>
      <c r="C53" s="18"/>
      <c r="D53" s="45"/>
      <c r="E53" s="19"/>
      <c r="F53" s="19"/>
    </row>
    <row r="54" spans="1:6" x14ac:dyDescent="0.25">
      <c r="A54" s="14" t="s">
        <v>6</v>
      </c>
      <c r="B54" s="7" t="s">
        <v>72</v>
      </c>
      <c r="C54" s="18"/>
      <c r="D54" s="45"/>
      <c r="E54" s="19"/>
      <c r="F54" s="19"/>
    </row>
    <row r="55" spans="1:6" x14ac:dyDescent="0.25">
      <c r="A55" s="14" t="s">
        <v>73</v>
      </c>
      <c r="B55" s="46" t="s">
        <v>74</v>
      </c>
      <c r="C55" s="18"/>
      <c r="D55" s="45"/>
      <c r="E55" s="19"/>
      <c r="F55" s="19"/>
    </row>
    <row r="56" spans="1:6" ht="70.900000000000006" customHeight="1" x14ac:dyDescent="0.25">
      <c r="A56" s="17" t="s">
        <v>75</v>
      </c>
      <c r="B56" s="20" t="s">
        <v>76</v>
      </c>
      <c r="C56" s="37" t="s">
        <v>24</v>
      </c>
      <c r="D56" s="38">
        <f>3*1900*0.25</f>
        <v>1425</v>
      </c>
      <c r="E56" s="39"/>
      <c r="F56" s="39">
        <f>D56*E56</f>
        <v>0</v>
      </c>
    </row>
    <row r="57" spans="1:6" ht="83.45" customHeight="1" x14ac:dyDescent="0.25">
      <c r="A57" s="17" t="s">
        <v>77</v>
      </c>
      <c r="B57" s="20" t="s">
        <v>78</v>
      </c>
      <c r="C57" s="37" t="s">
        <v>24</v>
      </c>
      <c r="D57" s="38">
        <f>3800*0.1</f>
        <v>380</v>
      </c>
      <c r="E57" s="39"/>
      <c r="F57" s="39">
        <f t="shared" ref="F57:F58" si="4">E57*D57</f>
        <v>0</v>
      </c>
    </row>
    <row r="58" spans="1:6" ht="61.5" customHeight="1" x14ac:dyDescent="0.25">
      <c r="A58" s="17" t="s">
        <v>79</v>
      </c>
      <c r="B58" s="20" t="s">
        <v>80</v>
      </c>
      <c r="C58" s="37" t="s">
        <v>41</v>
      </c>
      <c r="D58" s="38">
        <f>3*1900</f>
        <v>5700</v>
      </c>
      <c r="E58" s="39"/>
      <c r="F58" s="39">
        <f t="shared" si="4"/>
        <v>0</v>
      </c>
    </row>
    <row r="59" spans="1:6" x14ac:dyDescent="0.25">
      <c r="A59" s="21" t="s">
        <v>6</v>
      </c>
      <c r="B59" s="42" t="s">
        <v>81</v>
      </c>
      <c r="C59" s="23"/>
      <c r="D59" s="44"/>
      <c r="E59" s="24"/>
      <c r="F59" s="24">
        <f>SUM(F56:F58)</f>
        <v>0</v>
      </c>
    </row>
    <row r="60" spans="1:6" x14ac:dyDescent="0.25">
      <c r="A60" s="14"/>
      <c r="B60" s="7"/>
      <c r="C60" s="15"/>
      <c r="D60" s="47"/>
      <c r="E60" s="16"/>
      <c r="F60" s="16"/>
    </row>
    <row r="61" spans="1:6" x14ac:dyDescent="0.25">
      <c r="A61" s="48"/>
      <c r="B61" s="46"/>
      <c r="C61" s="18"/>
      <c r="D61" s="37"/>
      <c r="E61" s="39"/>
      <c r="F61" s="49"/>
    </row>
    <row r="63" spans="1:6" x14ac:dyDescent="0.25">
      <c r="A63" s="50" t="s">
        <v>89</v>
      </c>
      <c r="D63" s="5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2021-11-08T10:38:02Z</dcterms:created>
  <dcterms:modified xsi:type="dcterms:W3CDTF">2021-12-08T06:28:46Z</dcterms:modified>
</cp:coreProperties>
</file>