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HL\2024\JHL-25-24 Izvajanje poštnih storitev\"/>
    </mc:Choice>
  </mc:AlternateContent>
  <bookViews>
    <workbookView xWindow="14670" yWindow="60" windowWidth="14235" windowHeight="14610"/>
  </bookViews>
  <sheets>
    <sheet name="Predračun JHL 25-24" sheetId="1" r:id="rId1"/>
  </sheets>
  <calcPr calcId="162913"/>
</workbook>
</file>

<file path=xl/calcChain.xml><?xml version="1.0" encoding="utf-8"?>
<calcChain xmlns="http://schemas.openxmlformats.org/spreadsheetml/2006/main">
  <c r="B52" i="1" l="1"/>
  <c r="G52" i="1"/>
  <c r="F52" i="1"/>
  <c r="E52" i="1"/>
  <c r="D52" i="1"/>
  <c r="C52" i="1"/>
  <c r="B37" i="1"/>
  <c r="G37" i="1"/>
  <c r="F37" i="1"/>
  <c r="E37" i="1"/>
  <c r="D37" i="1"/>
  <c r="C37" i="1"/>
  <c r="B47" i="1"/>
  <c r="H50" i="1" l="1"/>
  <c r="H34" i="1"/>
  <c r="H35" i="1"/>
  <c r="H28" i="1"/>
  <c r="H23" i="1"/>
  <c r="H19" i="1"/>
  <c r="H15" i="1"/>
  <c r="H11" i="1"/>
  <c r="H33" i="1"/>
  <c r="J33" i="1" s="1"/>
  <c r="H55" i="1" l="1"/>
  <c r="H56" i="1"/>
  <c r="H57" i="1"/>
  <c r="H58" i="1"/>
  <c r="H59" i="1"/>
  <c r="H60" i="1"/>
  <c r="G90" i="1" l="1"/>
  <c r="F90" i="1"/>
  <c r="E90" i="1"/>
  <c r="D90" i="1"/>
  <c r="C90" i="1"/>
  <c r="B90" i="1"/>
  <c r="H89" i="1"/>
  <c r="J89" i="1" s="1"/>
  <c r="G51" i="1"/>
  <c r="E51" i="1"/>
  <c r="D51" i="1"/>
  <c r="C51" i="1"/>
  <c r="B51" i="1"/>
  <c r="F51" i="1"/>
  <c r="J56" i="1"/>
  <c r="J57" i="1"/>
  <c r="J58" i="1"/>
  <c r="J59" i="1"/>
  <c r="J60" i="1"/>
  <c r="B61" i="1"/>
  <c r="C61" i="1"/>
  <c r="D61" i="1"/>
  <c r="E61" i="1"/>
  <c r="G61" i="1"/>
  <c r="G36" i="1"/>
  <c r="E36" i="1"/>
  <c r="D36" i="1"/>
  <c r="C36" i="1"/>
  <c r="B36" i="1"/>
  <c r="F36" i="1"/>
  <c r="J34" i="1"/>
  <c r="J50" i="1" l="1"/>
  <c r="H51" i="1"/>
  <c r="J55" i="1"/>
  <c r="H61" i="1"/>
  <c r="F61" i="1"/>
  <c r="J35" i="1"/>
  <c r="G85" i="1"/>
  <c r="F85" i="1"/>
  <c r="E85" i="1"/>
  <c r="D85" i="1"/>
  <c r="C85" i="1"/>
  <c r="B85" i="1"/>
  <c r="B62" i="1"/>
  <c r="B64" i="1"/>
  <c r="B65" i="1" s="1"/>
  <c r="G81" i="1"/>
  <c r="F81" i="1"/>
  <c r="E81" i="1"/>
  <c r="D81" i="1"/>
  <c r="C81" i="1"/>
  <c r="B81" i="1"/>
  <c r="G77" i="1"/>
  <c r="F77" i="1"/>
  <c r="E77" i="1"/>
  <c r="D77" i="1"/>
  <c r="C77" i="1"/>
  <c r="B77" i="1"/>
  <c r="H80" i="1"/>
  <c r="J80" i="1" s="1"/>
  <c r="H76" i="1"/>
  <c r="J76" i="1" s="1"/>
  <c r="B72" i="1"/>
  <c r="H84" i="1"/>
  <c r="J84" i="1" s="1"/>
  <c r="H69" i="1"/>
  <c r="J69" i="1" s="1"/>
  <c r="H70" i="1"/>
  <c r="J70" i="1" s="1"/>
  <c r="H68" i="1"/>
  <c r="J68" i="1" s="1"/>
  <c r="H44" i="1"/>
  <c r="J44" i="1" s="1"/>
  <c r="H45" i="1"/>
  <c r="J45" i="1" s="1"/>
  <c r="H43" i="1"/>
  <c r="J43" i="1" s="1"/>
  <c r="H42" i="1"/>
  <c r="J42" i="1" s="1"/>
  <c r="H41" i="1"/>
  <c r="J41" i="1" s="1"/>
  <c r="H40" i="1"/>
  <c r="J28" i="1"/>
  <c r="H27" i="1"/>
  <c r="J27" i="1" s="1"/>
  <c r="H26" i="1"/>
  <c r="J26" i="1" s="1"/>
  <c r="H25" i="1"/>
  <c r="J25" i="1" s="1"/>
  <c r="H24" i="1"/>
  <c r="J24" i="1" s="1"/>
  <c r="J19" i="1"/>
  <c r="C16" i="1"/>
  <c r="B16" i="1"/>
  <c r="G12" i="1"/>
  <c r="F12" i="1"/>
  <c r="E12" i="1"/>
  <c r="C12" i="1"/>
  <c r="D12" i="1"/>
  <c r="D16" i="1"/>
  <c r="J11" i="1"/>
  <c r="B12" i="1"/>
  <c r="B20" i="1"/>
  <c r="B29" i="1"/>
  <c r="B30" i="1"/>
  <c r="B46" i="1"/>
  <c r="B71" i="1"/>
  <c r="G20" i="1"/>
  <c r="E20" i="1"/>
  <c r="D20" i="1"/>
  <c r="C20" i="1"/>
  <c r="G16" i="1"/>
  <c r="F16" i="1"/>
  <c r="E16" i="1"/>
  <c r="G47" i="1"/>
  <c r="E47" i="1"/>
  <c r="D47" i="1"/>
  <c r="C47" i="1"/>
  <c r="G72" i="1"/>
  <c r="F72" i="1"/>
  <c r="E72" i="1"/>
  <c r="D72" i="1"/>
  <c r="C72" i="1"/>
  <c r="G62" i="1"/>
  <c r="E62" i="1"/>
  <c r="D62" i="1"/>
  <c r="C62" i="1"/>
  <c r="G30" i="1"/>
  <c r="E30" i="1"/>
  <c r="D30" i="1"/>
  <c r="C30" i="1"/>
  <c r="C64" i="1"/>
  <c r="C65" i="1" s="1"/>
  <c r="D64" i="1"/>
  <c r="D65" i="1" s="1"/>
  <c r="E64" i="1"/>
  <c r="E65" i="1" s="1"/>
  <c r="G64" i="1"/>
  <c r="G65" i="1" s="1"/>
  <c r="C71" i="1"/>
  <c r="D71" i="1"/>
  <c r="E71" i="1"/>
  <c r="F71" i="1"/>
  <c r="G71" i="1"/>
  <c r="C46" i="1"/>
  <c r="D46" i="1"/>
  <c r="E46" i="1"/>
  <c r="G46" i="1"/>
  <c r="C29" i="1"/>
  <c r="D29" i="1"/>
  <c r="E29" i="1"/>
  <c r="G29" i="1"/>
  <c r="J15" i="1"/>
  <c r="G93" i="1" l="1"/>
  <c r="G94" i="1" s="1"/>
  <c r="D93" i="1"/>
  <c r="D94" i="1" s="1"/>
  <c r="C93" i="1"/>
  <c r="C94" i="1" s="1"/>
  <c r="B93" i="1"/>
  <c r="E93" i="1"/>
  <c r="E94" i="1"/>
  <c r="H36" i="1"/>
  <c r="F46" i="1"/>
  <c r="F47" i="1"/>
  <c r="H71" i="1"/>
  <c r="F20" i="1"/>
  <c r="F62" i="1"/>
  <c r="H29" i="1"/>
  <c r="J23" i="1"/>
  <c r="H46" i="1"/>
  <c r="J40" i="1"/>
  <c r="F30" i="1"/>
  <c r="H64" i="1"/>
  <c r="J64" i="1" s="1"/>
  <c r="F29" i="1"/>
  <c r="F65" i="1"/>
  <c r="F93" i="1" l="1"/>
  <c r="J93" i="1" s="1"/>
  <c r="B94" i="1"/>
  <c r="F94" i="1" l="1"/>
  <c r="J94" i="1" s="1"/>
</calcChain>
</file>

<file path=xl/sharedStrings.xml><?xml version="1.0" encoding="utf-8"?>
<sst xmlns="http://schemas.openxmlformats.org/spreadsheetml/2006/main" count="110" uniqueCount="59">
  <si>
    <t>4. Navadno pismo</t>
  </si>
  <si>
    <t>5. Priporočeno pismo</t>
  </si>
  <si>
    <t>JPE</t>
  </si>
  <si>
    <t>LPP</t>
  </si>
  <si>
    <t>JHL</t>
  </si>
  <si>
    <t>LPT</t>
  </si>
  <si>
    <t>ŽALE</t>
  </si>
  <si>
    <t>SKUPAJ</t>
  </si>
  <si>
    <t>Količina</t>
  </si>
  <si>
    <t xml:space="preserve">3. Standardno pismo </t>
  </si>
  <si>
    <t>6. Priporočeno pismo s storitvijo</t>
  </si>
  <si>
    <t xml:space="preserve">     Povratnica</t>
  </si>
  <si>
    <t>Storitev na priporočeno pismo:</t>
  </si>
  <si>
    <t>/</t>
  </si>
  <si>
    <t>Skupaj količina</t>
  </si>
  <si>
    <t>Skupaj v EUR brez DDV</t>
  </si>
  <si>
    <t>Skupna letna vrednost v EUR brez DDV</t>
  </si>
  <si>
    <t>Skupna štiri (4) letna vrednost v EUR brez DDV</t>
  </si>
  <si>
    <t xml:space="preserve">    do 20g</t>
  </si>
  <si>
    <t xml:space="preserve">    do 50g</t>
  </si>
  <si>
    <t xml:space="preserve">    nad 50g do 100 g</t>
  </si>
  <si>
    <t xml:space="preserve">    nad 100g do 250g</t>
  </si>
  <si>
    <t xml:space="preserve">    nad 250g do 500g</t>
  </si>
  <si>
    <t xml:space="preserve">    nad 500g do 1.000g </t>
  </si>
  <si>
    <t xml:space="preserve">    nad 1.000g do 2.000g</t>
  </si>
  <si>
    <t xml:space="preserve">    nad 20g do 100g</t>
  </si>
  <si>
    <t xml:space="preserve">    do 2 kg </t>
  </si>
  <si>
    <t xml:space="preserve">    nad 2 kg do 5 kg</t>
  </si>
  <si>
    <t xml:space="preserve">    nad 5 kg do 10 kg</t>
  </si>
  <si>
    <t>Cena na enoto v EUR brez DDV</t>
  </si>
  <si>
    <t>VOKASNAGA</t>
  </si>
  <si>
    <t xml:space="preserve">NOTRANJI PROMET </t>
  </si>
  <si>
    <t xml:space="preserve">MEDNARODNI PROMET </t>
  </si>
  <si>
    <t>7. Paket</t>
  </si>
  <si>
    <t>8. Standardno pismo - mednarodno</t>
  </si>
  <si>
    <t xml:space="preserve">    Standardno pismo - mednarodno</t>
  </si>
  <si>
    <t>9. Navadno pismo - mednarodno</t>
  </si>
  <si>
    <t xml:space="preserve">     do 20g</t>
  </si>
  <si>
    <t xml:space="preserve">1. Dopoldanska dostava pošiljk </t>
  </si>
  <si>
    <t xml:space="preserve">    Dopoldanska dostava pošiljk </t>
  </si>
  <si>
    <t xml:space="preserve">    Popoldanski prevzem pošiljk </t>
  </si>
  <si>
    <t xml:space="preserve">2. Popoldanski prevzem pošiljk </t>
  </si>
  <si>
    <t>Količina (letna)</t>
  </si>
  <si>
    <t>10. Priporočeno pismo - mednarodno</t>
  </si>
  <si>
    <t>4.1. Navadno pismo - prednostno</t>
  </si>
  <si>
    <t>5.1. Priporočeno pismo - prednostno</t>
  </si>
  <si>
    <t xml:space="preserve">11. Storitev »poslovni odgovor« </t>
  </si>
  <si>
    <t>OSTALO</t>
  </si>
  <si>
    <t xml:space="preserve">Ponudbeni predračun </t>
  </si>
  <si>
    <t>Priloga 2/1</t>
  </si>
  <si>
    <t>za JHL-25/24 – Izvajanje poštnih storitev</t>
  </si>
  <si>
    <t xml:space="preserve">                (Kraj in datum)</t>
  </si>
  <si>
    <t>Žig</t>
  </si>
  <si>
    <t xml:space="preserve">      (Podpis odgovorne osebe)</t>
  </si>
  <si>
    <t xml:space="preserve">* Ponudnik v Prilogo 2 vpiše skupno štiri (4) letno vrednost v EUR brez DDV ! </t>
  </si>
  <si>
    <t>z dne  ____________________</t>
  </si>
  <si>
    <t>Predračun št. ___________________________</t>
  </si>
  <si>
    <t xml:space="preserve">Ponudnik ____________________________________________________________________________________ </t>
  </si>
  <si>
    <t>REKAPITULACIJA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</si>
</sst>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0"/>
    <numFmt numFmtId="165" formatCode="0;[Red]0"/>
    <numFmt numFmtId="166" formatCode="#,##0;[Red]#,##0"/>
    <numFmt numFmtId="167" formatCode="0.0000"/>
    <numFmt numFmtId="168" formatCode="#,##0.0000;[Red]#,##0.0000"/>
    <numFmt numFmtId="169" formatCode="#,##0.0000_ ;\-#,##0.0000\ "/>
  </numFmts>
  <fonts count="38" x14ac:knownFonts="1">
    <font>
      <sz val="10"/>
      <name val="Arial"/>
      <charset val="238"/>
    </font>
    <font>
      <sz val="10"/>
      <name val="Comic Sans MS"/>
      <family val="4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b/>
      <i/>
      <sz val="8"/>
      <name val="Tahoma"/>
      <family val="2"/>
      <charset val="238"/>
    </font>
    <font>
      <sz val="8"/>
      <name val="Tahoma"/>
      <family val="2"/>
      <charset val="238"/>
    </font>
    <font>
      <i/>
      <sz val="8"/>
      <name val="Tahoma"/>
      <family val="2"/>
      <charset val="238"/>
    </font>
    <font>
      <b/>
      <sz val="10"/>
      <color rgb="FF7030A0"/>
      <name val="Tahoma"/>
      <family val="2"/>
      <charset val="238"/>
    </font>
    <font>
      <b/>
      <sz val="10"/>
      <color rgb="FF00B050"/>
      <name val="Tahoma"/>
      <family val="2"/>
      <charset val="238"/>
    </font>
    <font>
      <b/>
      <sz val="10"/>
      <color rgb="FFC00000"/>
      <name val="Tahoma"/>
      <family val="2"/>
      <charset val="238"/>
    </font>
    <font>
      <b/>
      <sz val="10"/>
      <color theme="9" tint="-0.249977111117893"/>
      <name val="Tahoma"/>
      <family val="2"/>
      <charset val="238"/>
    </font>
    <font>
      <b/>
      <sz val="10"/>
      <color rgb="FF5F5F5F"/>
      <name val="Tahoma"/>
      <family val="2"/>
      <charset val="238"/>
    </font>
    <font>
      <b/>
      <sz val="10"/>
      <color rgb="FF70AC2E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8"/>
      <name val="Tahoma"/>
      <family val="2"/>
      <charset val="238"/>
    </font>
    <font>
      <sz val="8"/>
      <name val="Comic Sans MS"/>
      <family val="4"/>
    </font>
    <font>
      <b/>
      <sz val="8"/>
      <name val="Comic Sans MS"/>
      <family val="4"/>
      <charset val="238"/>
    </font>
    <font>
      <b/>
      <sz val="8"/>
      <color rgb="FF0070C0"/>
      <name val="Tahoma"/>
      <family val="2"/>
      <charset val="238"/>
    </font>
    <font>
      <b/>
      <sz val="8"/>
      <color rgb="FF7030A0"/>
      <name val="Tahoma"/>
      <family val="2"/>
      <charset val="238"/>
    </font>
    <font>
      <b/>
      <sz val="8"/>
      <color rgb="FF00B050"/>
      <name val="Tahoma"/>
      <family val="2"/>
      <charset val="238"/>
    </font>
    <font>
      <b/>
      <sz val="8"/>
      <color rgb="FFC00000"/>
      <name val="Tahoma"/>
      <family val="2"/>
      <charset val="238"/>
    </font>
    <font>
      <b/>
      <sz val="8"/>
      <color theme="9" tint="-0.249977111117893"/>
      <name val="Tahoma"/>
      <family val="2"/>
      <charset val="238"/>
    </font>
    <font>
      <b/>
      <sz val="8"/>
      <color rgb="FF5F5F5F"/>
      <name val="Tahoma"/>
      <family val="2"/>
      <charset val="238"/>
    </font>
    <font>
      <b/>
      <sz val="10"/>
      <name val="Tahoma"/>
      <family val="2"/>
      <charset val="238"/>
    </font>
    <font>
      <b/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i/>
      <sz val="9"/>
      <name val="Tahoma"/>
      <family val="2"/>
      <charset val="238"/>
    </font>
    <font>
      <i/>
      <sz val="7"/>
      <name val="Tahoma"/>
      <family val="2"/>
      <charset val="238"/>
    </font>
    <font>
      <b/>
      <i/>
      <sz val="9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u/>
      <sz val="10"/>
      <name val="Comic Sans MS"/>
      <family val="4"/>
    </font>
    <font>
      <sz val="8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sz val="9"/>
      <name val="Comic Sans MS"/>
      <family val="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2E2E2"/>
        <bgColor indexed="64"/>
      </patternFill>
    </fill>
    <fill>
      <patternFill patternType="solid">
        <fgColor rgb="FF9EBD5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2" borderId="0" xfId="0" applyFont="1" applyFill="1"/>
    <xf numFmtId="0" fontId="7" fillId="5" borderId="3" xfId="0" applyFont="1" applyFill="1" applyBorder="1" applyAlignment="1">
      <alignment horizontal="left"/>
    </xf>
    <xf numFmtId="0" fontId="7" fillId="5" borderId="10" xfId="0" applyFont="1" applyFill="1" applyBorder="1" applyAlignment="1">
      <alignment horizontal="left"/>
    </xf>
    <xf numFmtId="164" fontId="8" fillId="5" borderId="15" xfId="0" applyNumberFormat="1" applyFont="1" applyFill="1" applyBorder="1" applyAlignment="1">
      <alignment horizontal="center" vertical="center"/>
    </xf>
    <xf numFmtId="164" fontId="8" fillId="5" borderId="14" xfId="0" applyNumberFormat="1" applyFont="1" applyFill="1" applyBorder="1" applyAlignment="1">
      <alignment horizontal="center" vertical="center"/>
    </xf>
    <xf numFmtId="165" fontId="7" fillId="5" borderId="14" xfId="0" applyNumberFormat="1" applyFont="1" applyFill="1" applyBorder="1" applyAlignment="1">
      <alignment horizontal="center" vertical="center"/>
    </xf>
    <xf numFmtId="164" fontId="7" fillId="5" borderId="15" xfId="0" applyNumberFormat="1" applyFont="1" applyFill="1" applyBorder="1" applyAlignment="1">
      <alignment horizontal="center" vertical="center"/>
    </xf>
    <xf numFmtId="164" fontId="7" fillId="5" borderId="16" xfId="0" applyNumberFormat="1" applyFont="1" applyFill="1" applyBorder="1" applyAlignment="1">
      <alignment horizontal="center" vertical="center"/>
    </xf>
    <xf numFmtId="164" fontId="7" fillId="5" borderId="15" xfId="0" applyNumberFormat="1" applyFont="1" applyFill="1" applyBorder="1" applyAlignment="1">
      <alignment horizontal="left" vertical="center"/>
    </xf>
    <xf numFmtId="164" fontId="7" fillId="5" borderId="14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66" fontId="7" fillId="5" borderId="16" xfId="0" applyNumberFormat="1" applyFont="1" applyFill="1" applyBorder="1" applyAlignment="1">
      <alignment horizontal="center" vertical="center"/>
    </xf>
    <xf numFmtId="166" fontId="7" fillId="2" borderId="16" xfId="0" applyNumberFormat="1" applyFont="1" applyFill="1" applyBorder="1" applyAlignment="1">
      <alignment horizontal="center" vertical="center"/>
    </xf>
    <xf numFmtId="164" fontId="7" fillId="7" borderId="16" xfId="0" applyNumberFormat="1" applyFont="1" applyFill="1" applyBorder="1" applyAlignment="1">
      <alignment horizontal="center" vertical="center"/>
    </xf>
    <xf numFmtId="168" fontId="7" fillId="7" borderId="16" xfId="0" applyNumberFormat="1" applyFont="1" applyFill="1" applyBorder="1" applyAlignment="1">
      <alignment horizontal="center" vertical="center"/>
    </xf>
    <xf numFmtId="0" fontId="16" fillId="0" borderId="0" xfId="0" applyFont="1" applyProtection="1">
      <protection locked="0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4" fontId="18" fillId="0" borderId="0" xfId="0" applyNumberFormat="1" applyFont="1" applyAlignment="1">
      <alignment horizontal="center"/>
    </xf>
    <xf numFmtId="0" fontId="7" fillId="0" borderId="26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8" fillId="4" borderId="10" xfId="0" applyNumberFormat="1" applyFont="1" applyFill="1" applyBorder="1" applyAlignment="1">
      <alignment horizontal="left" vertical="center"/>
    </xf>
    <xf numFmtId="3" fontId="8" fillId="4" borderId="7" xfId="0" applyNumberFormat="1" applyFont="1" applyFill="1" applyBorder="1" applyAlignment="1">
      <alignment horizontal="center" vertical="center"/>
    </xf>
    <xf numFmtId="3" fontId="8" fillId="4" borderId="8" xfId="0" applyNumberFormat="1" applyFont="1" applyFill="1" applyBorder="1" applyAlignment="1">
      <alignment horizontal="center" vertical="center"/>
    </xf>
    <xf numFmtId="3" fontId="8" fillId="4" borderId="9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/>
    </xf>
    <xf numFmtId="165" fontId="8" fillId="0" borderId="11" xfId="0" applyNumberFormat="1" applyFont="1" applyBorder="1" applyAlignment="1">
      <alignment horizontal="center" vertical="center"/>
    </xf>
    <xf numFmtId="165" fontId="8" fillId="0" borderId="11" xfId="1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4" fontId="8" fillId="2" borderId="23" xfId="0" applyNumberFormat="1" applyFont="1" applyFill="1" applyBorder="1" applyAlignment="1">
      <alignment horizontal="center" vertical="center"/>
    </xf>
    <xf numFmtId="164" fontId="7" fillId="5" borderId="23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/>
    </xf>
    <xf numFmtId="165" fontId="8" fillId="2" borderId="12" xfId="0" applyNumberFormat="1" applyFont="1" applyFill="1" applyBorder="1" applyAlignment="1">
      <alignment horizontal="center" vertical="center"/>
    </xf>
    <xf numFmtId="165" fontId="8" fillId="2" borderId="13" xfId="0" applyNumberFormat="1" applyFont="1" applyFill="1" applyBorder="1" applyAlignment="1">
      <alignment horizontal="center" vertical="center"/>
    </xf>
    <xf numFmtId="165" fontId="8" fillId="2" borderId="14" xfId="0" applyNumberFormat="1" applyFont="1" applyFill="1" applyBorder="1" applyAlignment="1">
      <alignment horizontal="center" vertical="center"/>
    </xf>
    <xf numFmtId="165" fontId="17" fillId="2" borderId="12" xfId="0" applyNumberFormat="1" applyFont="1" applyFill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center" vertical="center"/>
    </xf>
    <xf numFmtId="165" fontId="8" fillId="4" borderId="15" xfId="0" applyNumberFormat="1" applyFont="1" applyFill="1" applyBorder="1" applyAlignment="1">
      <alignment horizontal="center" vertical="center"/>
    </xf>
    <xf numFmtId="165" fontId="17" fillId="4" borderId="15" xfId="0" applyNumberFormat="1" applyFont="1" applyFill="1" applyBorder="1" applyAlignment="1">
      <alignment horizontal="center" vertical="center"/>
    </xf>
    <xf numFmtId="164" fontId="8" fillId="4" borderId="15" xfId="0" applyNumberFormat="1" applyFont="1" applyFill="1" applyBorder="1" applyAlignment="1">
      <alignment horizontal="center" vertical="center"/>
    </xf>
    <xf numFmtId="164" fontId="8" fillId="4" borderId="23" xfId="0" applyNumberFormat="1" applyFont="1" applyFill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4" borderId="18" xfId="0" applyNumberFormat="1" applyFont="1" applyFill="1" applyBorder="1" applyAlignment="1">
      <alignment horizontal="center" vertical="center"/>
    </xf>
    <xf numFmtId="164" fontId="8" fillId="4" borderId="16" xfId="0" applyNumberFormat="1" applyFont="1" applyFill="1" applyBorder="1" applyAlignment="1">
      <alignment horizontal="center" vertical="center"/>
    </xf>
    <xf numFmtId="166" fontId="8" fillId="2" borderId="15" xfId="0" applyNumberFormat="1" applyFont="1" applyFill="1" applyBorder="1" applyAlignment="1">
      <alignment horizontal="center" vertical="center"/>
    </xf>
    <xf numFmtId="166" fontId="8" fillId="2" borderId="18" xfId="0" applyNumberFormat="1" applyFont="1" applyFill="1" applyBorder="1" applyAlignment="1">
      <alignment horizontal="center" vertical="center"/>
    </xf>
    <xf numFmtId="166" fontId="7" fillId="2" borderId="15" xfId="0" applyNumberFormat="1" applyFont="1" applyFill="1" applyBorder="1" applyAlignment="1">
      <alignment horizontal="center" vertical="center"/>
    </xf>
    <xf numFmtId="164" fontId="7" fillId="5" borderId="23" xfId="0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/>
    </xf>
    <xf numFmtId="165" fontId="8" fillId="2" borderId="15" xfId="0" applyNumberFormat="1" applyFont="1" applyFill="1" applyBorder="1" applyAlignment="1">
      <alignment horizontal="center" vertical="center"/>
    </xf>
    <xf numFmtId="165" fontId="8" fillId="2" borderId="18" xfId="0" applyNumberFormat="1" applyFont="1" applyFill="1" applyBorder="1" applyAlignment="1">
      <alignment horizontal="center" vertical="center"/>
    </xf>
    <xf numFmtId="165" fontId="17" fillId="2" borderId="15" xfId="0" applyNumberFormat="1" applyFont="1" applyFill="1" applyBorder="1" applyAlignment="1">
      <alignment horizontal="center" vertical="center"/>
    </xf>
    <xf numFmtId="164" fontId="8" fillId="2" borderId="15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/>
    </xf>
    <xf numFmtId="166" fontId="8" fillId="0" borderId="15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164" fontId="8" fillId="5" borderId="23" xfId="0" applyNumberFormat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left"/>
    </xf>
    <xf numFmtId="0" fontId="8" fillId="4" borderId="15" xfId="0" applyFont="1" applyFill="1" applyBorder="1" applyAlignment="1">
      <alignment horizontal="left" vertical="center"/>
    </xf>
    <xf numFmtId="164" fontId="8" fillId="4" borderId="15" xfId="0" applyNumberFormat="1" applyFont="1" applyFill="1" applyBorder="1" applyAlignment="1">
      <alignment horizontal="left" vertical="center"/>
    </xf>
    <xf numFmtId="164" fontId="8" fillId="4" borderId="23" xfId="0" applyNumberFormat="1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/>
    </xf>
    <xf numFmtId="165" fontId="7" fillId="2" borderId="20" xfId="0" applyNumberFormat="1" applyFont="1" applyFill="1" applyBorder="1" applyAlignment="1">
      <alignment horizontal="center" vertical="center"/>
    </xf>
    <xf numFmtId="165" fontId="8" fillId="2" borderId="21" xfId="0" applyNumberFormat="1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8" fillId="4" borderId="6" xfId="0" applyFont="1" applyFill="1" applyBorder="1" applyAlignment="1">
      <alignment horizontal="left" vertical="center"/>
    </xf>
    <xf numFmtId="165" fontId="8" fillId="4" borderId="14" xfId="0" applyNumberFormat="1" applyFont="1" applyFill="1" applyBorder="1" applyAlignment="1">
      <alignment horizontal="center" vertical="center"/>
    </xf>
    <xf numFmtId="165" fontId="8" fillId="4" borderId="19" xfId="0" applyNumberFormat="1" applyFont="1" applyFill="1" applyBorder="1" applyAlignment="1">
      <alignment horizontal="center" vertical="center"/>
    </xf>
    <xf numFmtId="164" fontId="17" fillId="4" borderId="14" xfId="0" applyNumberFormat="1" applyFont="1" applyFill="1" applyBorder="1" applyAlignment="1">
      <alignment horizontal="center" vertical="center"/>
    </xf>
    <xf numFmtId="164" fontId="17" fillId="4" borderId="2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/>
    </xf>
    <xf numFmtId="165" fontId="8" fillId="0" borderId="14" xfId="0" applyNumberFormat="1" applyFont="1" applyBorder="1" applyAlignment="1">
      <alignment horizontal="center" vertical="center"/>
    </xf>
    <xf numFmtId="0" fontId="8" fillId="3" borderId="3" xfId="0" applyFont="1" applyFill="1" applyBorder="1" applyAlignment="1"/>
    <xf numFmtId="3" fontId="8" fillId="4" borderId="10" xfId="0" applyNumberFormat="1" applyFont="1" applyFill="1" applyBorder="1" applyAlignment="1">
      <alignment horizontal="left" vertical="center" wrapText="1"/>
    </xf>
    <xf numFmtId="165" fontId="8" fillId="4" borderId="16" xfId="0" applyNumberFormat="1" applyFont="1" applyFill="1" applyBorder="1" applyAlignment="1">
      <alignment horizontal="center" vertical="center"/>
    </xf>
    <xf numFmtId="165" fontId="8" fillId="4" borderId="23" xfId="0" applyNumberFormat="1" applyFont="1" applyFill="1" applyBorder="1" applyAlignment="1">
      <alignment horizontal="center" vertical="center"/>
    </xf>
    <xf numFmtId="165" fontId="8" fillId="3" borderId="16" xfId="0" applyNumberFormat="1" applyFont="1" applyFill="1" applyBorder="1" applyAlignment="1">
      <alignment horizontal="left" vertical="center" wrapText="1"/>
    </xf>
    <xf numFmtId="165" fontId="8" fillId="0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164" fontId="8" fillId="7" borderId="16" xfId="0" applyNumberFormat="1" applyFont="1" applyFill="1" applyBorder="1" applyAlignment="1">
      <alignment horizontal="center" vertical="center"/>
    </xf>
    <xf numFmtId="164" fontId="17" fillId="7" borderId="15" xfId="0" applyNumberFormat="1" applyFont="1" applyFill="1" applyBorder="1" applyAlignment="1">
      <alignment horizontal="center" vertical="center"/>
    </xf>
    <xf numFmtId="164" fontId="8" fillId="7" borderId="2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3" fontId="8" fillId="2" borderId="15" xfId="0" applyNumberFormat="1" applyFont="1" applyFill="1" applyBorder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left" vertical="center" wrapText="1"/>
    </xf>
    <xf numFmtId="166" fontId="8" fillId="2" borderId="16" xfId="0" applyNumberFormat="1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167" fontId="8" fillId="0" borderId="23" xfId="0" applyNumberFormat="1" applyFont="1" applyBorder="1" applyAlignment="1">
      <alignment horizontal="center"/>
    </xf>
    <xf numFmtId="0" fontId="8" fillId="7" borderId="16" xfId="0" applyFont="1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vertical="center"/>
    </xf>
    <xf numFmtId="0" fontId="18" fillId="0" borderId="5" xfId="0" applyFont="1" applyBorder="1"/>
    <xf numFmtId="0" fontId="8" fillId="0" borderId="29" xfId="0" applyFont="1" applyBorder="1" applyAlignment="1">
      <alignment horizontal="left"/>
    </xf>
    <xf numFmtId="0" fontId="20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65" fontId="8" fillId="2" borderId="11" xfId="0" applyNumberFormat="1" applyFont="1" applyFill="1" applyBorder="1" applyAlignment="1">
      <alignment horizontal="center" vertical="center"/>
    </xf>
    <xf numFmtId="169" fontId="17" fillId="3" borderId="15" xfId="0" applyNumberFormat="1" applyFont="1" applyFill="1" applyBorder="1" applyAlignment="1" applyProtection="1">
      <alignment horizontal="center" vertical="center"/>
      <protection locked="0"/>
    </xf>
    <xf numFmtId="0" fontId="27" fillId="6" borderId="22" xfId="0" applyFont="1" applyFill="1" applyBorder="1" applyAlignment="1">
      <alignment horizontal="left" vertical="center" wrapText="1"/>
    </xf>
    <xf numFmtId="164" fontId="28" fillId="6" borderId="4" xfId="0" applyNumberFormat="1" applyFont="1" applyFill="1" applyBorder="1" applyAlignment="1">
      <alignment horizontal="center" vertical="center"/>
    </xf>
    <xf numFmtId="164" fontId="28" fillId="6" borderId="22" xfId="0" applyNumberFormat="1" applyFont="1" applyFill="1" applyBorder="1" applyAlignment="1">
      <alignment horizontal="center" vertical="center"/>
    </xf>
    <xf numFmtId="164" fontId="29" fillId="6" borderId="4" xfId="0" applyNumberFormat="1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left" vertical="center" wrapText="1"/>
    </xf>
    <xf numFmtId="164" fontId="28" fillId="0" borderId="30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/>
    </xf>
    <xf numFmtId="164" fontId="7" fillId="0" borderId="16" xfId="0" applyNumberFormat="1" applyFont="1" applyFill="1" applyBorder="1" applyAlignment="1">
      <alignment horizontal="center" vertical="center"/>
    </xf>
    <xf numFmtId="164" fontId="7" fillId="0" borderId="27" xfId="0" applyNumberFormat="1" applyFont="1" applyFill="1" applyBorder="1" applyAlignment="1">
      <alignment horizontal="center" vertical="center"/>
    </xf>
    <xf numFmtId="164" fontId="8" fillId="0" borderId="15" xfId="0" applyNumberFormat="1" applyFont="1" applyFill="1" applyBorder="1" applyAlignment="1">
      <alignment horizontal="center" vertical="center"/>
    </xf>
    <xf numFmtId="164" fontId="8" fillId="0" borderId="23" xfId="0" applyNumberFormat="1" applyFont="1" applyFill="1" applyBorder="1" applyAlignment="1">
      <alignment horizontal="center" vertical="center"/>
    </xf>
    <xf numFmtId="3" fontId="8" fillId="0" borderId="16" xfId="0" applyNumberFormat="1" applyFont="1" applyBorder="1" applyAlignment="1">
      <alignment horizontal="center" vertical="center"/>
    </xf>
    <xf numFmtId="166" fontId="8" fillId="0" borderId="18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166" fontId="8" fillId="0" borderId="15" xfId="0" applyNumberFormat="1" applyFont="1" applyFill="1" applyBorder="1" applyAlignment="1">
      <alignment horizontal="center" vertical="center"/>
    </xf>
    <xf numFmtId="165" fontId="8" fillId="0" borderId="15" xfId="0" applyNumberFormat="1" applyFont="1" applyFill="1" applyBorder="1" applyAlignment="1">
      <alignment horizontal="center" vertical="center"/>
    </xf>
    <xf numFmtId="0" fontId="26" fillId="0" borderId="16" xfId="0" applyFont="1" applyBorder="1" applyAlignment="1">
      <alignment vertical="center"/>
    </xf>
    <xf numFmtId="0" fontId="26" fillId="0" borderId="18" xfId="0" applyFont="1" applyBorder="1" applyAlignment="1">
      <alignment vertical="center"/>
    </xf>
    <xf numFmtId="0" fontId="26" fillId="0" borderId="15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7" fillId="0" borderId="0" xfId="0" applyFont="1" applyAlignment="1">
      <alignment horizontal="left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33" fillId="0" borderId="0" xfId="0" applyFont="1" applyProtection="1">
      <protection locked="0"/>
    </xf>
    <xf numFmtId="0" fontId="0" fillId="0" borderId="0" xfId="0" applyBorder="1" applyProtection="1">
      <protection locked="0"/>
    </xf>
    <xf numFmtId="164" fontId="34" fillId="0" borderId="0" xfId="0" applyNumberFormat="1" applyFont="1" applyAlignment="1" applyProtection="1">
      <alignment horizontal="center"/>
      <protection locked="0"/>
    </xf>
    <xf numFmtId="0" fontId="36" fillId="0" borderId="0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0" fontId="35" fillId="0" borderId="0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horizontal="center"/>
      <protection locked="0"/>
    </xf>
    <xf numFmtId="0" fontId="35" fillId="0" borderId="21" xfId="0" applyFont="1" applyBorder="1" applyAlignment="1" applyProtection="1">
      <alignment vertical="top"/>
      <protection locked="0"/>
    </xf>
    <xf numFmtId="164" fontId="34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31" xfId="0" applyBorder="1" applyProtection="1">
      <protection locked="0"/>
    </xf>
    <xf numFmtId="0" fontId="16" fillId="0" borderId="0" xfId="0" applyFont="1" applyAlignment="1" applyProtection="1">
      <protection locked="0"/>
    </xf>
    <xf numFmtId="0" fontId="7" fillId="2" borderId="10" xfId="0" applyFont="1" applyFill="1" applyBorder="1" applyAlignment="1">
      <alignment horizontal="left"/>
    </xf>
    <xf numFmtId="164" fontId="7" fillId="2" borderId="21" xfId="0" applyNumberFormat="1" applyFont="1" applyFill="1" applyBorder="1" applyAlignment="1">
      <alignment horizontal="center" vertical="center"/>
    </xf>
    <xf numFmtId="164" fontId="8" fillId="2" borderId="21" xfId="0" applyNumberFormat="1" applyFont="1" applyFill="1" applyBorder="1" applyAlignment="1">
      <alignment horizontal="center" vertical="center"/>
    </xf>
    <xf numFmtId="164" fontId="8" fillId="2" borderId="28" xfId="0" applyNumberFormat="1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8" fillId="2" borderId="2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35" fillId="0" borderId="21" xfId="0" applyFont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left" vertical="center"/>
      <protection locked="0"/>
    </xf>
    <xf numFmtId="0" fontId="17" fillId="8" borderId="10" xfId="0" applyFont="1" applyFill="1" applyBorder="1" applyAlignment="1">
      <alignment horizontal="center" vertical="center"/>
    </xf>
    <xf numFmtId="0" fontId="17" fillId="8" borderId="27" xfId="0" applyFont="1" applyFill="1" applyBorder="1" applyAlignment="1">
      <alignment horizontal="center" vertical="center"/>
    </xf>
    <xf numFmtId="0" fontId="17" fillId="8" borderId="28" xfId="0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</cellXfs>
  <cellStyles count="2">
    <cellStyle name="Navadno" xfId="0" builtinId="0"/>
    <cellStyle name="Navadno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zoomScaleNormal="100" workbookViewId="0"/>
  </sheetViews>
  <sheetFormatPr defaultRowHeight="16.5" x14ac:dyDescent="0.35"/>
  <cols>
    <col min="1" max="1" width="25" style="3" customWidth="1"/>
    <col min="2" max="2" width="12.42578125" style="2" customWidth="1"/>
    <col min="3" max="3" width="12.5703125" style="2" customWidth="1"/>
    <col min="4" max="4" width="13" style="2" customWidth="1"/>
    <col min="5" max="5" width="13.140625" style="2" customWidth="1"/>
    <col min="6" max="6" width="13.28515625" style="2" customWidth="1"/>
    <col min="7" max="7" width="13.7109375" style="2" bestFit="1" customWidth="1"/>
    <col min="8" max="8" width="8.28515625" style="4" customWidth="1"/>
    <col min="9" max="9" width="11.7109375" style="5" customWidth="1"/>
    <col min="10" max="10" width="16.7109375" style="2" bestFit="1" customWidth="1"/>
    <col min="11" max="16384" width="9.140625" style="1"/>
  </cols>
  <sheetData>
    <row r="1" spans="1:10" x14ac:dyDescent="0.35">
      <c r="A1" s="145" t="s">
        <v>48</v>
      </c>
      <c r="B1" s="146"/>
      <c r="C1" s="147" t="s">
        <v>49</v>
      </c>
      <c r="D1" s="148"/>
      <c r="E1" s="149"/>
      <c r="F1" s="27"/>
      <c r="G1" s="27"/>
    </row>
    <row r="2" spans="1:10" ht="12" customHeight="1" x14ac:dyDescent="0.35">
      <c r="A2" s="150"/>
      <c r="B2" s="148"/>
      <c r="C2" s="148"/>
      <c r="D2" s="148"/>
      <c r="E2" s="148"/>
      <c r="F2" s="27"/>
      <c r="G2" s="27"/>
    </row>
    <row r="3" spans="1:10" ht="18.75" customHeight="1" x14ac:dyDescent="0.35">
      <c r="A3" s="166" t="s">
        <v>57</v>
      </c>
      <c r="B3" s="114"/>
      <c r="C3" s="26"/>
      <c r="D3" s="26"/>
      <c r="E3" s="114"/>
    </row>
    <row r="4" spans="1:10" ht="10.5" customHeight="1" x14ac:dyDescent="0.35">
      <c r="A4" s="115"/>
      <c r="B4" s="114"/>
      <c r="C4" s="26"/>
      <c r="D4" s="26"/>
      <c r="E4" s="114"/>
    </row>
    <row r="5" spans="1:10" ht="16.5" customHeight="1" x14ac:dyDescent="0.3">
      <c r="A5" s="166" t="s">
        <v>56</v>
      </c>
      <c r="B5" s="114"/>
      <c r="C5" s="26" t="s">
        <v>55</v>
      </c>
      <c r="D5" s="26"/>
      <c r="E5" s="116" t="s">
        <v>50</v>
      </c>
      <c r="H5" s="27"/>
      <c r="I5" s="28"/>
      <c r="J5" s="29"/>
    </row>
    <row r="6" spans="1:10" ht="15" x14ac:dyDescent="0.3">
      <c r="A6" s="115"/>
      <c r="B6" s="114"/>
      <c r="C6" s="26"/>
      <c r="D6" s="26"/>
      <c r="E6" s="114"/>
      <c r="H6" s="27"/>
      <c r="I6" s="28"/>
      <c r="J6" s="29"/>
    </row>
    <row r="7" spans="1:10" ht="13.5" customHeight="1" thickBot="1" x14ac:dyDescent="0.35">
      <c r="A7" s="117"/>
      <c r="B7" s="30"/>
      <c r="C7" s="30"/>
      <c r="D7" s="30"/>
      <c r="E7" s="30"/>
      <c r="F7" s="30"/>
      <c r="G7" s="30"/>
      <c r="H7" s="30"/>
      <c r="I7" s="30"/>
      <c r="J7" s="30"/>
    </row>
    <row r="8" spans="1:10" ht="21.75" customHeight="1" thickBot="1" x14ac:dyDescent="0.35">
      <c r="A8" s="118"/>
      <c r="B8" s="31" t="s">
        <v>30</v>
      </c>
      <c r="C8" s="32" t="s">
        <v>2</v>
      </c>
      <c r="D8" s="33" t="s">
        <v>3</v>
      </c>
      <c r="E8" s="34" t="s">
        <v>4</v>
      </c>
      <c r="F8" s="35" t="s">
        <v>5</v>
      </c>
      <c r="G8" s="36" t="s">
        <v>6</v>
      </c>
      <c r="H8" s="37" t="s">
        <v>7</v>
      </c>
      <c r="I8" s="180" t="s">
        <v>29</v>
      </c>
      <c r="J8" s="182" t="s">
        <v>16</v>
      </c>
    </row>
    <row r="9" spans="1:10" ht="19.5" customHeight="1" thickBot="1" x14ac:dyDescent="0.35">
      <c r="A9" s="119"/>
      <c r="B9" s="38" t="s">
        <v>42</v>
      </c>
      <c r="C9" s="38" t="s">
        <v>42</v>
      </c>
      <c r="D9" s="38" t="s">
        <v>42</v>
      </c>
      <c r="E9" s="38" t="s">
        <v>42</v>
      </c>
      <c r="F9" s="38" t="s">
        <v>42</v>
      </c>
      <c r="G9" s="38" t="s">
        <v>42</v>
      </c>
      <c r="H9" s="38" t="s">
        <v>8</v>
      </c>
      <c r="I9" s="181"/>
      <c r="J9" s="183"/>
    </row>
    <row r="10" spans="1:10" ht="15" x14ac:dyDescent="0.3">
      <c r="A10" s="39" t="s">
        <v>38</v>
      </c>
      <c r="B10" s="40"/>
      <c r="C10" s="40"/>
      <c r="D10" s="40"/>
      <c r="E10" s="40"/>
      <c r="F10" s="40"/>
      <c r="G10" s="40"/>
      <c r="H10" s="40"/>
      <c r="I10" s="41"/>
      <c r="J10" s="42"/>
    </row>
    <row r="11" spans="1:10" ht="15" x14ac:dyDescent="0.3">
      <c r="A11" s="43" t="s">
        <v>39</v>
      </c>
      <c r="B11" s="44"/>
      <c r="C11" s="44"/>
      <c r="D11" s="44"/>
      <c r="E11" s="127">
        <v>250</v>
      </c>
      <c r="F11" s="44"/>
      <c r="G11" s="45">
        <v>250</v>
      </c>
      <c r="H11" s="46">
        <f>SUM(B11:G11)</f>
        <v>500</v>
      </c>
      <c r="I11" s="128"/>
      <c r="J11" s="47">
        <f>I11*H11</f>
        <v>0</v>
      </c>
    </row>
    <row r="12" spans="1:10" ht="15" x14ac:dyDescent="0.3">
      <c r="A12" s="7" t="s">
        <v>15</v>
      </c>
      <c r="B12" s="12">
        <f>B11*I11</f>
        <v>0</v>
      </c>
      <c r="C12" s="12">
        <f>C11*I11</f>
        <v>0</v>
      </c>
      <c r="D12" s="12">
        <f>D11*I11</f>
        <v>0</v>
      </c>
      <c r="E12" s="12">
        <f>E11*I11</f>
        <v>0</v>
      </c>
      <c r="F12" s="12">
        <f>F11*I11</f>
        <v>0</v>
      </c>
      <c r="G12" s="12">
        <f>G11*I11</f>
        <v>0</v>
      </c>
      <c r="H12" s="12"/>
      <c r="I12" s="12"/>
      <c r="J12" s="48"/>
    </row>
    <row r="13" spans="1:10" s="6" customFormat="1" ht="7.5" customHeight="1" x14ac:dyDescent="0.3">
      <c r="A13" s="49"/>
      <c r="B13" s="50"/>
      <c r="C13" s="51"/>
      <c r="D13" s="50"/>
      <c r="E13" s="50"/>
      <c r="F13" s="51"/>
      <c r="G13" s="52"/>
      <c r="H13" s="53"/>
      <c r="I13" s="54"/>
      <c r="J13" s="47"/>
    </row>
    <row r="14" spans="1:10" s="6" customFormat="1" ht="15" x14ac:dyDescent="0.3">
      <c r="A14" s="39" t="s">
        <v>41</v>
      </c>
      <c r="B14" s="55"/>
      <c r="C14" s="55"/>
      <c r="D14" s="55"/>
      <c r="E14" s="55"/>
      <c r="F14" s="55"/>
      <c r="G14" s="55"/>
      <c r="H14" s="56"/>
      <c r="I14" s="57"/>
      <c r="J14" s="58"/>
    </row>
    <row r="15" spans="1:10" ht="15" x14ac:dyDescent="0.3">
      <c r="A15" s="43" t="s">
        <v>40</v>
      </c>
      <c r="B15" s="44"/>
      <c r="C15" s="44"/>
      <c r="D15" s="44"/>
      <c r="E15" s="44">
        <v>250</v>
      </c>
      <c r="F15" s="59">
        <v>250</v>
      </c>
      <c r="G15" s="45">
        <v>250</v>
      </c>
      <c r="H15" s="46">
        <f>SUM(B15:G15)</f>
        <v>750</v>
      </c>
      <c r="I15" s="128"/>
      <c r="J15" s="47">
        <f>I15*H15</f>
        <v>0</v>
      </c>
    </row>
    <row r="16" spans="1:10" ht="15" x14ac:dyDescent="0.3">
      <c r="A16" s="7" t="s">
        <v>15</v>
      </c>
      <c r="B16" s="12">
        <f>B15*I15</f>
        <v>0</v>
      </c>
      <c r="C16" s="12">
        <f>C15*I15</f>
        <v>0</v>
      </c>
      <c r="D16" s="12">
        <f>D15*I15</f>
        <v>0</v>
      </c>
      <c r="E16" s="12">
        <f>E15*I15</f>
        <v>0</v>
      </c>
      <c r="F16" s="12">
        <f>F15*I15</f>
        <v>0</v>
      </c>
      <c r="G16" s="12">
        <f>G15*I15</f>
        <v>0</v>
      </c>
      <c r="H16" s="12"/>
      <c r="I16" s="12"/>
      <c r="J16" s="48"/>
    </row>
    <row r="17" spans="1:10" s="6" customFormat="1" ht="15" customHeight="1" x14ac:dyDescent="0.3">
      <c r="A17" s="177" t="s">
        <v>31</v>
      </c>
      <c r="B17" s="178"/>
      <c r="C17" s="178"/>
      <c r="D17" s="178"/>
      <c r="E17" s="178"/>
      <c r="F17" s="178"/>
      <c r="G17" s="178"/>
      <c r="H17" s="178"/>
      <c r="I17" s="178"/>
      <c r="J17" s="179"/>
    </row>
    <row r="18" spans="1:10" ht="15" x14ac:dyDescent="0.3">
      <c r="A18" s="39" t="s">
        <v>9</v>
      </c>
      <c r="B18" s="60"/>
      <c r="C18" s="55"/>
      <c r="D18" s="55"/>
      <c r="E18" s="60"/>
      <c r="F18" s="55"/>
      <c r="G18" s="56"/>
      <c r="H18" s="55"/>
      <c r="I18" s="61"/>
      <c r="J18" s="58"/>
    </row>
    <row r="19" spans="1:10" ht="15" x14ac:dyDescent="0.3">
      <c r="A19" s="43" t="s">
        <v>18</v>
      </c>
      <c r="B19" s="62">
        <v>10000</v>
      </c>
      <c r="C19" s="63">
        <v>36000</v>
      </c>
      <c r="D19" s="62">
        <v>12000</v>
      </c>
      <c r="E19" s="62">
        <v>9950</v>
      </c>
      <c r="F19" s="63">
        <v>32400</v>
      </c>
      <c r="G19" s="62">
        <v>18600</v>
      </c>
      <c r="H19" s="64">
        <f>SUM(B19:G19)</f>
        <v>118950</v>
      </c>
      <c r="I19" s="128"/>
      <c r="J19" s="47">
        <f>I19*H19</f>
        <v>0</v>
      </c>
    </row>
    <row r="20" spans="1:10" ht="15" x14ac:dyDescent="0.3">
      <c r="A20" s="8" t="s">
        <v>15</v>
      </c>
      <c r="B20" s="12">
        <f>B19*I19</f>
        <v>0</v>
      </c>
      <c r="C20" s="12">
        <f>C19*I19</f>
        <v>0</v>
      </c>
      <c r="D20" s="12">
        <f>D19*I19</f>
        <v>0</v>
      </c>
      <c r="E20" s="12">
        <f>E19*I19</f>
        <v>0</v>
      </c>
      <c r="F20" s="12">
        <f>F19*I19</f>
        <v>0</v>
      </c>
      <c r="G20" s="12">
        <f>G19*I19</f>
        <v>0</v>
      </c>
      <c r="H20" s="14"/>
      <c r="I20" s="14"/>
      <c r="J20" s="65"/>
    </row>
    <row r="21" spans="1:10" ht="9.75" customHeight="1" x14ac:dyDescent="0.3">
      <c r="A21" s="66"/>
      <c r="B21" s="67"/>
      <c r="C21" s="68"/>
      <c r="D21" s="67"/>
      <c r="E21" s="67"/>
      <c r="F21" s="68"/>
      <c r="G21" s="67"/>
      <c r="H21" s="69"/>
      <c r="I21" s="70"/>
      <c r="J21" s="47"/>
    </row>
    <row r="22" spans="1:10" ht="15" x14ac:dyDescent="0.3">
      <c r="A22" s="71" t="s">
        <v>0</v>
      </c>
      <c r="B22" s="55"/>
      <c r="C22" s="60"/>
      <c r="D22" s="55"/>
      <c r="E22" s="55"/>
      <c r="F22" s="60"/>
      <c r="G22" s="55"/>
      <c r="H22" s="56"/>
      <c r="I22" s="57"/>
      <c r="J22" s="58"/>
    </row>
    <row r="23" spans="1:10" ht="15" x14ac:dyDescent="0.3">
      <c r="A23" s="43" t="s">
        <v>19</v>
      </c>
      <c r="B23" s="72">
        <v>26000</v>
      </c>
      <c r="C23" s="73">
        <v>15000</v>
      </c>
      <c r="D23" s="72">
        <v>1000</v>
      </c>
      <c r="E23" s="143">
        <v>3500</v>
      </c>
      <c r="F23" s="73">
        <v>3250</v>
      </c>
      <c r="G23" s="72">
        <v>310</v>
      </c>
      <c r="H23" s="72">
        <f>SUM(B23:G23)</f>
        <v>49060</v>
      </c>
      <c r="I23" s="128"/>
      <c r="J23" s="47">
        <f t="shared" ref="J23:J28" si="0">I23*H23</f>
        <v>0</v>
      </c>
    </row>
    <row r="24" spans="1:10" ht="15" x14ac:dyDescent="0.3">
      <c r="A24" s="43" t="s">
        <v>20</v>
      </c>
      <c r="B24" s="72">
        <v>1000</v>
      </c>
      <c r="C24" s="73">
        <v>2000</v>
      </c>
      <c r="D24" s="72">
        <v>200</v>
      </c>
      <c r="E24" s="143">
        <v>300</v>
      </c>
      <c r="F24" s="73">
        <v>60</v>
      </c>
      <c r="G24" s="72">
        <v>20</v>
      </c>
      <c r="H24" s="72">
        <f t="shared" ref="H24:H27" si="1">SUM(B24:G24)</f>
        <v>3580</v>
      </c>
      <c r="I24" s="128"/>
      <c r="J24" s="47">
        <f t="shared" si="0"/>
        <v>0</v>
      </c>
    </row>
    <row r="25" spans="1:10" ht="15" x14ac:dyDescent="0.3">
      <c r="A25" s="43" t="s">
        <v>21</v>
      </c>
      <c r="B25" s="72">
        <v>900</v>
      </c>
      <c r="C25" s="73">
        <v>800</v>
      </c>
      <c r="D25" s="72">
        <v>50</v>
      </c>
      <c r="E25" s="143">
        <v>200</v>
      </c>
      <c r="F25" s="73">
        <v>11</v>
      </c>
      <c r="G25" s="72">
        <v>30</v>
      </c>
      <c r="H25" s="72">
        <f t="shared" si="1"/>
        <v>1991</v>
      </c>
      <c r="I25" s="128"/>
      <c r="J25" s="47">
        <f t="shared" si="0"/>
        <v>0</v>
      </c>
    </row>
    <row r="26" spans="1:10" ht="15" x14ac:dyDescent="0.3">
      <c r="A26" s="43" t="s">
        <v>22</v>
      </c>
      <c r="B26" s="72">
        <v>400</v>
      </c>
      <c r="C26" s="73">
        <v>100</v>
      </c>
      <c r="D26" s="72">
        <v>20</v>
      </c>
      <c r="E26" s="143">
        <v>100</v>
      </c>
      <c r="F26" s="73">
        <v>6</v>
      </c>
      <c r="G26" s="72">
        <v>5</v>
      </c>
      <c r="H26" s="72">
        <f t="shared" si="1"/>
        <v>631</v>
      </c>
      <c r="I26" s="128"/>
      <c r="J26" s="47">
        <f t="shared" si="0"/>
        <v>0</v>
      </c>
    </row>
    <row r="27" spans="1:10" ht="15" x14ac:dyDescent="0.3">
      <c r="A27" s="43" t="s">
        <v>23</v>
      </c>
      <c r="B27" s="72">
        <v>150</v>
      </c>
      <c r="C27" s="73">
        <v>50</v>
      </c>
      <c r="D27" s="72">
        <v>20</v>
      </c>
      <c r="E27" s="143">
        <v>55</v>
      </c>
      <c r="F27" s="73">
        <v>6</v>
      </c>
      <c r="G27" s="72">
        <v>5</v>
      </c>
      <c r="H27" s="72">
        <f t="shared" si="1"/>
        <v>286</v>
      </c>
      <c r="I27" s="128"/>
      <c r="J27" s="47">
        <f t="shared" si="0"/>
        <v>0</v>
      </c>
    </row>
    <row r="28" spans="1:10" ht="15" x14ac:dyDescent="0.3">
      <c r="A28" s="43" t="s">
        <v>24</v>
      </c>
      <c r="B28" s="72">
        <v>80</v>
      </c>
      <c r="C28" s="73">
        <v>20</v>
      </c>
      <c r="D28" s="72">
        <v>20</v>
      </c>
      <c r="E28" s="143">
        <v>25</v>
      </c>
      <c r="F28" s="73">
        <v>6</v>
      </c>
      <c r="G28" s="72">
        <v>5</v>
      </c>
      <c r="H28" s="72">
        <f>SUM(B28:G28)</f>
        <v>156</v>
      </c>
      <c r="I28" s="128"/>
      <c r="J28" s="47">
        <f t="shared" si="0"/>
        <v>0</v>
      </c>
    </row>
    <row r="29" spans="1:10" ht="15" x14ac:dyDescent="0.3">
      <c r="A29" s="7" t="s">
        <v>14</v>
      </c>
      <c r="B29" s="22">
        <f t="shared" ref="B29:H29" si="2">SUM(B23:B28)</f>
        <v>28530</v>
      </c>
      <c r="C29" s="22">
        <f t="shared" si="2"/>
        <v>17970</v>
      </c>
      <c r="D29" s="22">
        <f t="shared" si="2"/>
        <v>1310</v>
      </c>
      <c r="E29" s="22">
        <f t="shared" si="2"/>
        <v>4180</v>
      </c>
      <c r="F29" s="22">
        <f t="shared" si="2"/>
        <v>3339</v>
      </c>
      <c r="G29" s="22">
        <f t="shared" si="2"/>
        <v>375</v>
      </c>
      <c r="H29" s="22">
        <f t="shared" si="2"/>
        <v>55704</v>
      </c>
      <c r="I29" s="9"/>
      <c r="J29" s="74"/>
    </row>
    <row r="30" spans="1:10" ht="15" x14ac:dyDescent="0.3">
      <c r="A30" s="7" t="s">
        <v>15</v>
      </c>
      <c r="B30" s="13">
        <f>(B23*I23)+(B24*I24)+(B25*I25)+(B26*I26)+(B27*I27)+(B28*I28)</f>
        <v>0</v>
      </c>
      <c r="C30" s="13">
        <f>(C23*I23)+(C24*I24)+(C25*I25)+(C26*I26)+(C27*I27)+(C28*I28)</f>
        <v>0</v>
      </c>
      <c r="D30" s="13">
        <f>(D23*I23)+(D24*I24)+(D25*I25)+(D26*I26)+(D27*I27)+(D28*I28)</f>
        <v>0</v>
      </c>
      <c r="E30" s="13">
        <f>(E23*I23)+(E24*I24)+(E25*I25)+(E26*I26)+(E27*I27)+(E28*I28)</f>
        <v>0</v>
      </c>
      <c r="F30" s="13">
        <f>(F23*I23)+(F24*I24)+(F25*I25)+(F26*I26)+(F27*I27)+(F28*I28)</f>
        <v>0</v>
      </c>
      <c r="G30" s="13">
        <f>(G23*I23)+(G24*I24)+(G25*I25)+(G26*I26)+(G27*I27)+(G28*I28)</f>
        <v>0</v>
      </c>
      <c r="H30" s="13"/>
      <c r="I30" s="9"/>
      <c r="J30" s="74"/>
    </row>
    <row r="31" spans="1:10" ht="11.25" customHeight="1" x14ac:dyDescent="0.3">
      <c r="A31" s="135"/>
      <c r="B31" s="136"/>
      <c r="C31" s="137"/>
      <c r="D31" s="136"/>
      <c r="E31" s="136"/>
      <c r="F31" s="137"/>
      <c r="G31" s="136"/>
      <c r="H31" s="136"/>
      <c r="I31" s="138"/>
      <c r="J31" s="139"/>
    </row>
    <row r="32" spans="1:10" ht="15" x14ac:dyDescent="0.3">
      <c r="A32" s="71" t="s">
        <v>44</v>
      </c>
      <c r="B32" s="55"/>
      <c r="C32" s="60"/>
      <c r="D32" s="55"/>
      <c r="E32" s="55"/>
      <c r="F32" s="60"/>
      <c r="G32" s="55"/>
      <c r="H32" s="56"/>
      <c r="I32" s="57"/>
      <c r="J32" s="58"/>
    </row>
    <row r="33" spans="1:10" ht="15" x14ac:dyDescent="0.3">
      <c r="A33" s="43" t="s">
        <v>19</v>
      </c>
      <c r="B33" s="62">
        <v>5</v>
      </c>
      <c r="C33" s="63">
        <v>30</v>
      </c>
      <c r="D33" s="62">
        <v>20</v>
      </c>
      <c r="E33" s="62">
        <v>500</v>
      </c>
      <c r="F33" s="63">
        <v>5</v>
      </c>
      <c r="G33" s="62">
        <v>5</v>
      </c>
      <c r="H33" s="62">
        <f>SUM(B33:G33)</f>
        <v>565</v>
      </c>
      <c r="I33" s="128"/>
      <c r="J33" s="47">
        <f>I33*H33</f>
        <v>0</v>
      </c>
    </row>
    <row r="34" spans="1:10" ht="15" x14ac:dyDescent="0.3">
      <c r="A34" s="43" t="s">
        <v>20</v>
      </c>
      <c r="B34" s="62">
        <v>5</v>
      </c>
      <c r="C34" s="63">
        <v>5</v>
      </c>
      <c r="D34" s="62">
        <v>20</v>
      </c>
      <c r="E34" s="62">
        <v>200</v>
      </c>
      <c r="F34" s="63">
        <v>5</v>
      </c>
      <c r="G34" s="62">
        <v>5</v>
      </c>
      <c r="H34" s="62">
        <f t="shared" ref="H34:H35" si="3">SUM(B34:G34)</f>
        <v>240</v>
      </c>
      <c r="I34" s="128"/>
      <c r="J34" s="47">
        <f t="shared" ref="J34:J35" si="4">I34*H34</f>
        <v>0</v>
      </c>
    </row>
    <row r="35" spans="1:10" ht="15" x14ac:dyDescent="0.3">
      <c r="A35" s="43" t="s">
        <v>21</v>
      </c>
      <c r="B35" s="62">
        <v>5</v>
      </c>
      <c r="C35" s="63">
        <v>5</v>
      </c>
      <c r="D35" s="62">
        <v>5</v>
      </c>
      <c r="E35" s="62">
        <v>100</v>
      </c>
      <c r="F35" s="63">
        <v>5</v>
      </c>
      <c r="G35" s="62">
        <v>5</v>
      </c>
      <c r="H35" s="62">
        <f t="shared" si="3"/>
        <v>125</v>
      </c>
      <c r="I35" s="128"/>
      <c r="J35" s="47">
        <f t="shared" si="4"/>
        <v>0</v>
      </c>
    </row>
    <row r="36" spans="1:10" ht="15" x14ac:dyDescent="0.3">
      <c r="A36" s="7" t="s">
        <v>14</v>
      </c>
      <c r="B36" s="22">
        <f t="shared" ref="B36:H36" si="5">SUM(B33:B35)</f>
        <v>15</v>
      </c>
      <c r="C36" s="22">
        <f t="shared" si="5"/>
        <v>40</v>
      </c>
      <c r="D36" s="22">
        <f t="shared" si="5"/>
        <v>45</v>
      </c>
      <c r="E36" s="22">
        <f t="shared" si="5"/>
        <v>800</v>
      </c>
      <c r="F36" s="22">
        <f t="shared" si="5"/>
        <v>15</v>
      </c>
      <c r="G36" s="22">
        <f t="shared" si="5"/>
        <v>15</v>
      </c>
      <c r="H36" s="22">
        <f t="shared" si="5"/>
        <v>930</v>
      </c>
      <c r="I36" s="9"/>
      <c r="J36" s="74"/>
    </row>
    <row r="37" spans="1:10" ht="15" x14ac:dyDescent="0.3">
      <c r="A37" s="7" t="s">
        <v>15</v>
      </c>
      <c r="B37" s="13">
        <f>(B33*I33)+(B34*I34)+(B35*I35)</f>
        <v>0</v>
      </c>
      <c r="C37" s="13">
        <f>(C33*I33)+(C34*I34)+(C35*I35)</f>
        <v>0</v>
      </c>
      <c r="D37" s="13">
        <f>(D33*I33)+(D34*I34)+(D35*I35)</f>
        <v>0</v>
      </c>
      <c r="E37" s="13">
        <f>(E33*I33)+(E34*I34)+(E35*I35)</f>
        <v>0</v>
      </c>
      <c r="F37" s="13">
        <f>(F33*I33)+(F34*I34)+(F35*I35)</f>
        <v>0</v>
      </c>
      <c r="G37" s="13">
        <f>(G33*I33)+(G34*I34)+(G35*I35)</f>
        <v>0</v>
      </c>
      <c r="H37" s="13"/>
      <c r="I37" s="9"/>
      <c r="J37" s="74"/>
    </row>
    <row r="38" spans="1:10" s="6" customFormat="1" ht="15" x14ac:dyDescent="0.3">
      <c r="A38" s="66"/>
      <c r="B38" s="67"/>
      <c r="C38" s="68"/>
      <c r="D38" s="67"/>
      <c r="E38" s="67"/>
      <c r="F38" s="68"/>
      <c r="G38" s="67"/>
      <c r="H38" s="69"/>
      <c r="I38" s="70"/>
      <c r="J38" s="47"/>
    </row>
    <row r="39" spans="1:10" ht="15" x14ac:dyDescent="0.3">
      <c r="A39" s="71" t="s">
        <v>1</v>
      </c>
      <c r="B39" s="55"/>
      <c r="C39" s="60"/>
      <c r="D39" s="55"/>
      <c r="E39" s="55"/>
      <c r="F39" s="60"/>
      <c r="G39" s="55"/>
      <c r="H39" s="56"/>
      <c r="I39" s="57"/>
      <c r="J39" s="58"/>
    </row>
    <row r="40" spans="1:10" ht="15" x14ac:dyDescent="0.3">
      <c r="A40" s="43" t="s">
        <v>18</v>
      </c>
      <c r="B40" s="72">
        <v>5000</v>
      </c>
      <c r="C40" s="73">
        <v>4000</v>
      </c>
      <c r="D40" s="72">
        <v>3500</v>
      </c>
      <c r="E40" s="143">
        <v>3200</v>
      </c>
      <c r="F40" s="73">
        <v>73</v>
      </c>
      <c r="G40" s="72">
        <v>600</v>
      </c>
      <c r="H40" s="72">
        <f t="shared" ref="H40:H45" si="6">SUM(B40:G40)</f>
        <v>16373</v>
      </c>
      <c r="I40" s="128"/>
      <c r="J40" s="47">
        <f t="shared" ref="J40:J45" si="7">I40*H40</f>
        <v>0</v>
      </c>
    </row>
    <row r="41" spans="1:10" ht="15" x14ac:dyDescent="0.3">
      <c r="A41" s="43" t="s">
        <v>25</v>
      </c>
      <c r="B41" s="72">
        <v>180</v>
      </c>
      <c r="C41" s="73">
        <v>1500</v>
      </c>
      <c r="D41" s="72">
        <v>1800</v>
      </c>
      <c r="E41" s="143">
        <v>1500</v>
      </c>
      <c r="F41" s="73">
        <v>92.5</v>
      </c>
      <c r="G41" s="72">
        <v>50</v>
      </c>
      <c r="H41" s="72">
        <f t="shared" si="6"/>
        <v>5122.5</v>
      </c>
      <c r="I41" s="128"/>
      <c r="J41" s="47">
        <f t="shared" si="7"/>
        <v>0</v>
      </c>
    </row>
    <row r="42" spans="1:10" ht="15" x14ac:dyDescent="0.3">
      <c r="A42" s="43" t="s">
        <v>21</v>
      </c>
      <c r="B42" s="72">
        <v>200</v>
      </c>
      <c r="C42" s="73">
        <v>100</v>
      </c>
      <c r="D42" s="72">
        <v>100</v>
      </c>
      <c r="E42" s="143">
        <v>250</v>
      </c>
      <c r="F42" s="73">
        <v>31</v>
      </c>
      <c r="G42" s="72">
        <v>10</v>
      </c>
      <c r="H42" s="72">
        <f t="shared" si="6"/>
        <v>691</v>
      </c>
      <c r="I42" s="128"/>
      <c r="J42" s="47">
        <f t="shared" si="7"/>
        <v>0</v>
      </c>
    </row>
    <row r="43" spans="1:10" ht="15" x14ac:dyDescent="0.3">
      <c r="A43" s="43" t="s">
        <v>22</v>
      </c>
      <c r="B43" s="72">
        <v>20</v>
      </c>
      <c r="C43" s="73">
        <v>150</v>
      </c>
      <c r="D43" s="72">
        <v>50</v>
      </c>
      <c r="E43" s="143">
        <v>150</v>
      </c>
      <c r="F43" s="73">
        <v>6</v>
      </c>
      <c r="G43" s="72">
        <v>60</v>
      </c>
      <c r="H43" s="72">
        <f t="shared" si="6"/>
        <v>436</v>
      </c>
      <c r="I43" s="128"/>
      <c r="J43" s="47">
        <f t="shared" si="7"/>
        <v>0</v>
      </c>
    </row>
    <row r="44" spans="1:10" ht="15" x14ac:dyDescent="0.3">
      <c r="A44" s="43" t="s">
        <v>23</v>
      </c>
      <c r="B44" s="72">
        <v>10</v>
      </c>
      <c r="C44" s="73">
        <v>50</v>
      </c>
      <c r="D44" s="72">
        <v>5</v>
      </c>
      <c r="E44" s="143">
        <v>65</v>
      </c>
      <c r="F44" s="73">
        <v>6</v>
      </c>
      <c r="G44" s="72">
        <v>10</v>
      </c>
      <c r="H44" s="72">
        <f t="shared" si="6"/>
        <v>146</v>
      </c>
      <c r="I44" s="128"/>
      <c r="J44" s="47">
        <f t="shared" si="7"/>
        <v>0</v>
      </c>
    </row>
    <row r="45" spans="1:10" ht="15" x14ac:dyDescent="0.3">
      <c r="A45" s="43" t="s">
        <v>24</v>
      </c>
      <c r="B45" s="72">
        <v>5</v>
      </c>
      <c r="C45" s="73">
        <v>20</v>
      </c>
      <c r="D45" s="72">
        <v>5</v>
      </c>
      <c r="E45" s="143">
        <v>15</v>
      </c>
      <c r="F45" s="73">
        <v>6</v>
      </c>
      <c r="G45" s="72">
        <v>5</v>
      </c>
      <c r="H45" s="72">
        <f t="shared" si="6"/>
        <v>56</v>
      </c>
      <c r="I45" s="128"/>
      <c r="J45" s="47">
        <f t="shared" si="7"/>
        <v>0</v>
      </c>
    </row>
    <row r="46" spans="1:10" ht="15" x14ac:dyDescent="0.3">
      <c r="A46" s="7" t="s">
        <v>14</v>
      </c>
      <c r="B46" s="22">
        <f t="shared" ref="B46:H46" si="8">SUM(B40:B45)</f>
        <v>5415</v>
      </c>
      <c r="C46" s="22">
        <f t="shared" si="8"/>
        <v>5820</v>
      </c>
      <c r="D46" s="22">
        <f t="shared" si="8"/>
        <v>5460</v>
      </c>
      <c r="E46" s="22">
        <f t="shared" si="8"/>
        <v>5180</v>
      </c>
      <c r="F46" s="22">
        <f t="shared" si="8"/>
        <v>214.5</v>
      </c>
      <c r="G46" s="22">
        <f t="shared" si="8"/>
        <v>735</v>
      </c>
      <c r="H46" s="22">
        <f t="shared" si="8"/>
        <v>22824.5</v>
      </c>
      <c r="I46" s="9"/>
      <c r="J46" s="74"/>
    </row>
    <row r="47" spans="1:10" ht="15" x14ac:dyDescent="0.3">
      <c r="A47" s="7" t="s">
        <v>15</v>
      </c>
      <c r="B47" s="13">
        <f>(B40*I40)+(B41*I41)+(B42*I42)+(B43*I43)+(B44*I44)+(B45*I45)</f>
        <v>0</v>
      </c>
      <c r="C47" s="13">
        <f>(C40*I40)+(C41*I41)+(C42*I42)+(C43*I43)+(C44*I44)+(C45*I45)</f>
        <v>0</v>
      </c>
      <c r="D47" s="13">
        <f>(D40*I40)+(D41*I41)+(D42*I42)+(D43*I43)+(D44*I44)+(D45*I45)</f>
        <v>0</v>
      </c>
      <c r="E47" s="13">
        <f>(E40*I40)+(E41*I41)+(E42*I42)+(E43*I43)+(E44*I44)+(E45*I45)</f>
        <v>0</v>
      </c>
      <c r="F47" s="13">
        <f>(F40*I40)+(F41*I41)+(F42*I42)+(F43*I43)+(F44*I44)+(F45*I45)</f>
        <v>0</v>
      </c>
      <c r="G47" s="13">
        <f>(G40*I40)+(G41*I41)+(G42*I42)+(G43*I43)+(G44*I44)+(G45*I45)</f>
        <v>0</v>
      </c>
      <c r="H47" s="13"/>
      <c r="I47" s="9"/>
      <c r="J47" s="74"/>
    </row>
    <row r="48" spans="1:10" ht="15" x14ac:dyDescent="0.3">
      <c r="A48" s="135"/>
      <c r="B48" s="136"/>
      <c r="C48" s="137"/>
      <c r="D48" s="136"/>
      <c r="E48" s="136"/>
      <c r="F48" s="137"/>
      <c r="G48" s="136"/>
      <c r="H48" s="136"/>
      <c r="I48" s="138"/>
      <c r="J48" s="139"/>
    </row>
    <row r="49" spans="1:10" ht="15" x14ac:dyDescent="0.3">
      <c r="A49" s="71" t="s">
        <v>45</v>
      </c>
      <c r="B49" s="55"/>
      <c r="C49" s="60"/>
      <c r="D49" s="55"/>
      <c r="E49" s="55"/>
      <c r="F49" s="60"/>
      <c r="G49" s="55"/>
      <c r="H49" s="56"/>
      <c r="I49" s="57"/>
      <c r="J49" s="58"/>
    </row>
    <row r="50" spans="1:10" ht="15" x14ac:dyDescent="0.3">
      <c r="A50" s="43" t="s">
        <v>18</v>
      </c>
      <c r="B50" s="62">
        <v>5</v>
      </c>
      <c r="C50" s="63">
        <v>5</v>
      </c>
      <c r="D50" s="62">
        <v>20</v>
      </c>
      <c r="E50" s="62">
        <v>40</v>
      </c>
      <c r="F50" s="63">
        <v>5</v>
      </c>
      <c r="G50" s="62">
        <v>5</v>
      </c>
      <c r="H50" s="62">
        <f>SUM(B50:G50)</f>
        <v>80</v>
      </c>
      <c r="I50" s="128"/>
      <c r="J50" s="47">
        <f t="shared" ref="J50" si="9">I50*H50</f>
        <v>0</v>
      </c>
    </row>
    <row r="51" spans="1:10" ht="15" x14ac:dyDescent="0.3">
      <c r="A51" s="7" t="s">
        <v>14</v>
      </c>
      <c r="B51" s="22">
        <f t="shared" ref="B51:H51" si="10">SUM(B50:B50)</f>
        <v>5</v>
      </c>
      <c r="C51" s="22">
        <f t="shared" si="10"/>
        <v>5</v>
      </c>
      <c r="D51" s="22">
        <f t="shared" si="10"/>
        <v>20</v>
      </c>
      <c r="E51" s="22">
        <f t="shared" si="10"/>
        <v>40</v>
      </c>
      <c r="F51" s="22">
        <f t="shared" si="10"/>
        <v>5</v>
      </c>
      <c r="G51" s="22">
        <f t="shared" si="10"/>
        <v>5</v>
      </c>
      <c r="H51" s="22">
        <f t="shared" si="10"/>
        <v>80</v>
      </c>
      <c r="I51" s="9"/>
      <c r="J51" s="74"/>
    </row>
    <row r="52" spans="1:10" ht="15" x14ac:dyDescent="0.3">
      <c r="A52" s="7" t="s">
        <v>15</v>
      </c>
      <c r="B52" s="13">
        <f>B50*I50</f>
        <v>0</v>
      </c>
      <c r="C52" s="13">
        <f>C50*I50</f>
        <v>0</v>
      </c>
      <c r="D52" s="13">
        <f>D50*I50</f>
        <v>0</v>
      </c>
      <c r="E52" s="13">
        <f>E50*I50</f>
        <v>0</v>
      </c>
      <c r="F52" s="13">
        <f>F50*I50</f>
        <v>0</v>
      </c>
      <c r="G52" s="13">
        <f>G50*I50</f>
        <v>0</v>
      </c>
      <c r="H52" s="13"/>
      <c r="I52" s="9"/>
      <c r="J52" s="74"/>
    </row>
    <row r="53" spans="1:10" s="6" customFormat="1" ht="15.75" customHeight="1" x14ac:dyDescent="0.3">
      <c r="A53" s="66"/>
      <c r="B53" s="67"/>
      <c r="C53" s="68"/>
      <c r="D53" s="67"/>
      <c r="E53" s="67"/>
      <c r="F53" s="68"/>
      <c r="G53" s="67"/>
      <c r="H53" s="69"/>
      <c r="I53" s="70"/>
      <c r="J53" s="47"/>
    </row>
    <row r="54" spans="1:10" ht="15" x14ac:dyDescent="0.3">
      <c r="A54" s="71" t="s">
        <v>10</v>
      </c>
      <c r="B54" s="55"/>
      <c r="C54" s="60"/>
      <c r="D54" s="55"/>
      <c r="E54" s="55"/>
      <c r="F54" s="60"/>
      <c r="G54" s="55"/>
      <c r="H54" s="56"/>
      <c r="I54" s="57"/>
      <c r="J54" s="58"/>
    </row>
    <row r="55" spans="1:10" ht="15" x14ac:dyDescent="0.3">
      <c r="A55" s="43" t="s">
        <v>18</v>
      </c>
      <c r="B55" s="62">
        <v>2500</v>
      </c>
      <c r="C55" s="63">
        <v>3000</v>
      </c>
      <c r="D55" s="62">
        <v>150</v>
      </c>
      <c r="E55" s="143">
        <v>350</v>
      </c>
      <c r="F55" s="141">
        <v>58.8</v>
      </c>
      <c r="G55" s="62">
        <v>330</v>
      </c>
      <c r="H55" s="72">
        <f t="shared" ref="H55:H60" si="11">SUM(B55:G55)</f>
        <v>6388.8</v>
      </c>
      <c r="I55" s="128"/>
      <c r="J55" s="47">
        <f t="shared" ref="J55:J60" si="12">I55*H55</f>
        <v>0</v>
      </c>
    </row>
    <row r="56" spans="1:10" ht="15" x14ac:dyDescent="0.3">
      <c r="A56" s="43" t="s">
        <v>25</v>
      </c>
      <c r="B56" s="62">
        <v>400</v>
      </c>
      <c r="C56" s="63">
        <v>1000</v>
      </c>
      <c r="D56" s="62">
        <v>150</v>
      </c>
      <c r="E56" s="143">
        <v>500</v>
      </c>
      <c r="F56" s="141">
        <v>60</v>
      </c>
      <c r="G56" s="62">
        <v>90</v>
      </c>
      <c r="H56" s="72">
        <f t="shared" si="11"/>
        <v>2200</v>
      </c>
      <c r="I56" s="128"/>
      <c r="J56" s="47">
        <f t="shared" si="12"/>
        <v>0</v>
      </c>
    </row>
    <row r="57" spans="1:10" ht="15" x14ac:dyDescent="0.3">
      <c r="A57" s="43" t="s">
        <v>21</v>
      </c>
      <c r="B57" s="62">
        <v>205</v>
      </c>
      <c r="C57" s="63">
        <v>350</v>
      </c>
      <c r="D57" s="62">
        <v>20</v>
      </c>
      <c r="E57" s="143">
        <v>130</v>
      </c>
      <c r="F57" s="141">
        <v>6</v>
      </c>
      <c r="G57" s="62">
        <v>20</v>
      </c>
      <c r="H57" s="72">
        <f t="shared" si="11"/>
        <v>731</v>
      </c>
      <c r="I57" s="128"/>
      <c r="J57" s="47">
        <f t="shared" si="12"/>
        <v>0</v>
      </c>
    </row>
    <row r="58" spans="1:10" ht="15" x14ac:dyDescent="0.3">
      <c r="A58" s="43" t="s">
        <v>22</v>
      </c>
      <c r="B58" s="62">
        <v>120</v>
      </c>
      <c r="C58" s="63">
        <v>550</v>
      </c>
      <c r="D58" s="62">
        <v>20</v>
      </c>
      <c r="E58" s="143">
        <v>55</v>
      </c>
      <c r="F58" s="141">
        <v>6</v>
      </c>
      <c r="G58" s="62">
        <v>5</v>
      </c>
      <c r="H58" s="72">
        <f t="shared" si="11"/>
        <v>756</v>
      </c>
      <c r="I58" s="128"/>
      <c r="J58" s="47">
        <f t="shared" si="12"/>
        <v>0</v>
      </c>
    </row>
    <row r="59" spans="1:10" ht="15" x14ac:dyDescent="0.3">
      <c r="A59" s="43" t="s">
        <v>23</v>
      </c>
      <c r="B59" s="62">
        <v>25</v>
      </c>
      <c r="C59" s="63">
        <v>200</v>
      </c>
      <c r="D59" s="62">
        <v>5</v>
      </c>
      <c r="E59" s="143">
        <v>60</v>
      </c>
      <c r="F59" s="141">
        <v>6</v>
      </c>
      <c r="G59" s="62">
        <v>5</v>
      </c>
      <c r="H59" s="72">
        <f t="shared" si="11"/>
        <v>301</v>
      </c>
      <c r="I59" s="128"/>
      <c r="J59" s="47">
        <f t="shared" si="12"/>
        <v>0</v>
      </c>
    </row>
    <row r="60" spans="1:10" ht="15" x14ac:dyDescent="0.3">
      <c r="A60" s="43" t="s">
        <v>24</v>
      </c>
      <c r="B60" s="62">
        <v>10</v>
      </c>
      <c r="C60" s="63">
        <v>30</v>
      </c>
      <c r="D60" s="62">
        <v>5</v>
      </c>
      <c r="E60" s="143">
        <v>25</v>
      </c>
      <c r="F60" s="141">
        <v>6</v>
      </c>
      <c r="G60" s="62">
        <v>5</v>
      </c>
      <c r="H60" s="72">
        <f t="shared" si="11"/>
        <v>81</v>
      </c>
      <c r="I60" s="128"/>
      <c r="J60" s="47">
        <f t="shared" si="12"/>
        <v>0</v>
      </c>
    </row>
    <row r="61" spans="1:10" ht="15" x14ac:dyDescent="0.3">
      <c r="A61" s="7" t="s">
        <v>14</v>
      </c>
      <c r="B61" s="22">
        <f>SUM(B55:B60)</f>
        <v>3260</v>
      </c>
      <c r="C61" s="22">
        <f t="shared" ref="C61:H61" si="13">SUM(C55:C60)</f>
        <v>5130</v>
      </c>
      <c r="D61" s="22">
        <f t="shared" si="13"/>
        <v>350</v>
      </c>
      <c r="E61" s="22">
        <f t="shared" si="13"/>
        <v>1120</v>
      </c>
      <c r="F61" s="22">
        <f t="shared" si="13"/>
        <v>142.80000000000001</v>
      </c>
      <c r="G61" s="22">
        <f t="shared" si="13"/>
        <v>455</v>
      </c>
      <c r="H61" s="22">
        <f t="shared" si="13"/>
        <v>10457.799999999999</v>
      </c>
      <c r="I61" s="9"/>
      <c r="J61" s="74"/>
    </row>
    <row r="62" spans="1:10" ht="15" x14ac:dyDescent="0.3">
      <c r="A62" s="7" t="s">
        <v>15</v>
      </c>
      <c r="B62" s="13">
        <f>(B55*I55)+(B56*I56)+(B57*I57)+(B58*I58)+(B59*I59)+(B60*I60)</f>
        <v>0</v>
      </c>
      <c r="C62" s="13">
        <f>(C55*I55)+(C56*I56)+(C57*I57)+(C58*I58)+(C59*I59)+(C60*I60)</f>
        <v>0</v>
      </c>
      <c r="D62" s="13">
        <f>(D55*I55)+(D56*I56)+(D57*I57)+(D58*I58)+(D59*I59)+(D60*I60)</f>
        <v>0</v>
      </c>
      <c r="E62" s="13">
        <f>(E55*I55)+(E56*I56)+(E57*I57)+(E58*I58)+(E59*I59)+(E60*I60)</f>
        <v>0</v>
      </c>
      <c r="F62" s="13">
        <f>(F55*I55)+(F56*I56)+(F57*I57)+(F58*I58)+(F59*I59)+(F60*I60)</f>
        <v>0</v>
      </c>
      <c r="G62" s="13">
        <f>(G55*I55)+(G56*I56)+(G57*I57)+(G58*I58)+(G59*I59)+(G60*I60)</f>
        <v>0</v>
      </c>
      <c r="H62" s="12"/>
      <c r="I62" s="9"/>
      <c r="J62" s="74"/>
    </row>
    <row r="63" spans="1:10" ht="15" x14ac:dyDescent="0.3">
      <c r="A63" s="75" t="s">
        <v>12</v>
      </c>
      <c r="B63" s="76"/>
      <c r="C63" s="76"/>
      <c r="D63" s="76"/>
      <c r="E63" s="76"/>
      <c r="F63" s="76"/>
      <c r="G63" s="76"/>
      <c r="H63" s="76"/>
      <c r="I63" s="77"/>
      <c r="J63" s="78"/>
    </row>
    <row r="64" spans="1:10" ht="15" x14ac:dyDescent="0.3">
      <c r="A64" s="43" t="s">
        <v>11</v>
      </c>
      <c r="B64" s="23">
        <f t="shared" ref="B64:H64" si="14">B61</f>
        <v>3260</v>
      </c>
      <c r="C64" s="23">
        <f t="shared" si="14"/>
        <v>5130</v>
      </c>
      <c r="D64" s="23">
        <f t="shared" si="14"/>
        <v>350</v>
      </c>
      <c r="E64" s="23">
        <f t="shared" si="14"/>
        <v>1120</v>
      </c>
      <c r="F64" s="23">
        <v>172</v>
      </c>
      <c r="G64" s="23">
        <f t="shared" si="14"/>
        <v>455</v>
      </c>
      <c r="H64" s="23">
        <f t="shared" si="14"/>
        <v>10457.799999999999</v>
      </c>
      <c r="I64" s="128"/>
      <c r="J64" s="47">
        <f>I64*H64</f>
        <v>0</v>
      </c>
    </row>
    <row r="65" spans="1:10" ht="16.5" customHeight="1" x14ac:dyDescent="0.3">
      <c r="A65" s="7" t="s">
        <v>15</v>
      </c>
      <c r="B65" s="12">
        <f>B64*I64</f>
        <v>0</v>
      </c>
      <c r="C65" s="12">
        <f>C64*I64</f>
        <v>0</v>
      </c>
      <c r="D65" s="12">
        <f>D64*I64</f>
        <v>0</v>
      </c>
      <c r="E65" s="12">
        <f>E64*I64</f>
        <v>0</v>
      </c>
      <c r="F65" s="12">
        <f>F64*I64</f>
        <v>0</v>
      </c>
      <c r="G65" s="12">
        <f>G64*I64</f>
        <v>0</v>
      </c>
      <c r="H65" s="12"/>
      <c r="I65" s="9"/>
      <c r="J65" s="74"/>
    </row>
    <row r="66" spans="1:10" ht="15" customHeight="1" x14ac:dyDescent="0.3">
      <c r="A66" s="79"/>
      <c r="B66" s="80"/>
      <c r="C66" s="81"/>
      <c r="D66" s="82"/>
      <c r="E66" s="82"/>
      <c r="F66" s="81"/>
      <c r="G66" s="82"/>
      <c r="H66" s="80"/>
      <c r="I66" s="83"/>
      <c r="J66" s="84"/>
    </row>
    <row r="67" spans="1:10" ht="15" x14ac:dyDescent="0.3">
      <c r="A67" s="85" t="s">
        <v>33</v>
      </c>
      <c r="B67" s="86"/>
      <c r="C67" s="87"/>
      <c r="D67" s="86"/>
      <c r="E67" s="86"/>
      <c r="F67" s="87"/>
      <c r="G67" s="86"/>
      <c r="H67" s="86"/>
      <c r="I67" s="88"/>
      <c r="J67" s="89"/>
    </row>
    <row r="68" spans="1:10" ht="15" x14ac:dyDescent="0.3">
      <c r="A68" s="90" t="s">
        <v>26</v>
      </c>
      <c r="B68" s="67">
        <v>15</v>
      </c>
      <c r="C68" s="68">
        <v>10</v>
      </c>
      <c r="D68" s="67">
        <v>10</v>
      </c>
      <c r="E68" s="144">
        <v>5</v>
      </c>
      <c r="F68" s="67">
        <v>6</v>
      </c>
      <c r="G68" s="67">
        <v>5</v>
      </c>
      <c r="H68" s="91">
        <f>SUM(B68:G68)</f>
        <v>51</v>
      </c>
      <c r="I68" s="128"/>
      <c r="J68" s="47">
        <f>I68*H68</f>
        <v>0</v>
      </c>
    </row>
    <row r="69" spans="1:10" ht="15" x14ac:dyDescent="0.3">
      <c r="A69" s="92" t="s">
        <v>27</v>
      </c>
      <c r="B69" s="67">
        <v>10</v>
      </c>
      <c r="C69" s="68">
        <v>10</v>
      </c>
      <c r="D69" s="67">
        <v>10</v>
      </c>
      <c r="E69" s="144">
        <v>35</v>
      </c>
      <c r="F69" s="67">
        <v>6</v>
      </c>
      <c r="G69" s="67">
        <v>5</v>
      </c>
      <c r="H69" s="91">
        <f>SUM(B69:G69)</f>
        <v>76</v>
      </c>
      <c r="I69" s="128"/>
      <c r="J69" s="47">
        <f>I69*H69</f>
        <v>0</v>
      </c>
    </row>
    <row r="70" spans="1:10" ht="15" x14ac:dyDescent="0.3">
      <c r="A70" s="92" t="s">
        <v>28</v>
      </c>
      <c r="B70" s="67">
        <v>10</v>
      </c>
      <c r="C70" s="68">
        <v>10</v>
      </c>
      <c r="D70" s="67">
        <v>10</v>
      </c>
      <c r="E70" s="144">
        <v>5</v>
      </c>
      <c r="F70" s="67">
        <v>6</v>
      </c>
      <c r="G70" s="67">
        <v>5</v>
      </c>
      <c r="H70" s="91">
        <f>SUM(B70:G70)</f>
        <v>46</v>
      </c>
      <c r="I70" s="128"/>
      <c r="J70" s="47">
        <f>I70*H70</f>
        <v>0</v>
      </c>
    </row>
    <row r="71" spans="1:10" ht="15" x14ac:dyDescent="0.3">
      <c r="A71" s="7" t="s">
        <v>14</v>
      </c>
      <c r="B71" s="11">
        <f t="shared" ref="B71:H71" si="15">SUM(B68:B70)</f>
        <v>35</v>
      </c>
      <c r="C71" s="11">
        <f t="shared" si="15"/>
        <v>30</v>
      </c>
      <c r="D71" s="11">
        <f t="shared" si="15"/>
        <v>30</v>
      </c>
      <c r="E71" s="11">
        <f t="shared" si="15"/>
        <v>45</v>
      </c>
      <c r="F71" s="11">
        <f t="shared" si="15"/>
        <v>18</v>
      </c>
      <c r="G71" s="11">
        <f t="shared" si="15"/>
        <v>15</v>
      </c>
      <c r="H71" s="11">
        <f t="shared" si="15"/>
        <v>173</v>
      </c>
      <c r="I71" s="10"/>
      <c r="J71" s="74"/>
    </row>
    <row r="72" spans="1:10" ht="15" x14ac:dyDescent="0.3">
      <c r="A72" s="7" t="s">
        <v>15</v>
      </c>
      <c r="B72" s="15">
        <f>(B68*I68)+(B69*I69)+(B70*I70)</f>
        <v>0</v>
      </c>
      <c r="C72" s="15">
        <f>(C68*I68)+(C69*I69)+(C70*I70)</f>
        <v>0</v>
      </c>
      <c r="D72" s="15">
        <f>(D68*I68)+(D69*I69)+(D70*I70)</f>
        <v>0</v>
      </c>
      <c r="E72" s="15">
        <f>(E68*I68)+(E69*I69)+(E70*I70)</f>
        <v>0</v>
      </c>
      <c r="F72" s="15">
        <f>(F68*I68)+(F69*I69)+(F70*I70)</f>
        <v>0</v>
      </c>
      <c r="G72" s="15">
        <f>(G68*I68)+(G69*I69)+(G70*I70)</f>
        <v>0</v>
      </c>
      <c r="H72" s="15"/>
      <c r="I72" s="10"/>
      <c r="J72" s="74"/>
    </row>
    <row r="73" spans="1:10" ht="12" customHeight="1" x14ac:dyDescent="0.3">
      <c r="A73" s="167"/>
      <c r="B73" s="168"/>
      <c r="C73" s="168"/>
      <c r="D73" s="168"/>
      <c r="E73" s="168"/>
      <c r="F73" s="168"/>
      <c r="G73" s="168"/>
      <c r="H73" s="168"/>
      <c r="I73" s="169"/>
      <c r="J73" s="170"/>
    </row>
    <row r="74" spans="1:10" ht="15" x14ac:dyDescent="0.3">
      <c r="A74" s="177" t="s">
        <v>32</v>
      </c>
      <c r="B74" s="178"/>
      <c r="C74" s="178"/>
      <c r="D74" s="178"/>
      <c r="E74" s="178"/>
      <c r="F74" s="178"/>
      <c r="G74" s="178"/>
      <c r="H74" s="178"/>
      <c r="I74" s="178"/>
      <c r="J74" s="179"/>
    </row>
    <row r="75" spans="1:10" ht="18.75" customHeight="1" x14ac:dyDescent="0.3">
      <c r="A75" s="93" t="s">
        <v>34</v>
      </c>
      <c r="B75" s="94"/>
      <c r="C75" s="94"/>
      <c r="D75" s="94"/>
      <c r="E75" s="94"/>
      <c r="F75" s="94"/>
      <c r="G75" s="94"/>
      <c r="H75" s="94"/>
      <c r="I75" s="94"/>
      <c r="J75" s="95"/>
    </row>
    <row r="76" spans="1:10" ht="15.75" customHeight="1" x14ac:dyDescent="0.3">
      <c r="A76" s="96" t="s">
        <v>35</v>
      </c>
      <c r="B76" s="97">
        <v>10</v>
      </c>
      <c r="C76" s="98">
        <v>30</v>
      </c>
      <c r="D76" s="98">
        <v>10</v>
      </c>
      <c r="E76" s="98">
        <v>30</v>
      </c>
      <c r="F76" s="98">
        <v>42</v>
      </c>
      <c r="G76" s="99">
        <v>50</v>
      </c>
      <c r="H76" s="100">
        <f>SUM(B76:G76)</f>
        <v>172</v>
      </c>
      <c r="I76" s="128"/>
      <c r="J76" s="47">
        <f>I76*H76</f>
        <v>0</v>
      </c>
    </row>
    <row r="77" spans="1:10" ht="15" x14ac:dyDescent="0.3">
      <c r="A77" s="7" t="s">
        <v>15</v>
      </c>
      <c r="B77" s="24">
        <f>B76*I76</f>
        <v>0</v>
      </c>
      <c r="C77" s="24">
        <f>C76*I76</f>
        <v>0</v>
      </c>
      <c r="D77" s="24">
        <f>D76*I76</f>
        <v>0</v>
      </c>
      <c r="E77" s="24">
        <f>E76*I76</f>
        <v>0</v>
      </c>
      <c r="F77" s="24">
        <f>F76*I76</f>
        <v>0</v>
      </c>
      <c r="G77" s="24">
        <f>G76*I76</f>
        <v>0</v>
      </c>
      <c r="H77" s="101"/>
      <c r="I77" s="102"/>
      <c r="J77" s="103"/>
    </row>
    <row r="78" spans="1:10" ht="8.25" customHeight="1" x14ac:dyDescent="0.3">
      <c r="A78" s="104"/>
      <c r="B78" s="105"/>
      <c r="C78" s="105"/>
      <c r="D78" s="105"/>
      <c r="E78" s="105"/>
      <c r="F78" s="105"/>
      <c r="G78" s="105"/>
      <c r="H78" s="105"/>
      <c r="I78" s="106"/>
      <c r="J78" s="84"/>
    </row>
    <row r="79" spans="1:10" ht="15" x14ac:dyDescent="0.3">
      <c r="A79" s="107" t="s">
        <v>36</v>
      </c>
      <c r="B79" s="94"/>
      <c r="C79" s="94"/>
      <c r="D79" s="94"/>
      <c r="E79" s="94"/>
      <c r="F79" s="94"/>
      <c r="G79" s="94"/>
      <c r="H79" s="94"/>
      <c r="I79" s="94"/>
      <c r="J79" s="95"/>
    </row>
    <row r="80" spans="1:10" ht="15" x14ac:dyDescent="0.3">
      <c r="A80" s="43" t="s">
        <v>19</v>
      </c>
      <c r="B80" s="108">
        <v>10</v>
      </c>
      <c r="C80" s="109">
        <v>20</v>
      </c>
      <c r="D80" s="98">
        <v>10</v>
      </c>
      <c r="E80" s="98">
        <v>25</v>
      </c>
      <c r="F80" s="98">
        <v>6</v>
      </c>
      <c r="G80" s="98">
        <v>1</v>
      </c>
      <c r="H80" s="110">
        <f>SUM(B80:G80)</f>
        <v>72</v>
      </c>
      <c r="I80" s="128"/>
      <c r="J80" s="111">
        <f>I80*H80</f>
        <v>0</v>
      </c>
    </row>
    <row r="81" spans="1:10" ht="15" x14ac:dyDescent="0.3">
      <c r="A81" s="7" t="s">
        <v>15</v>
      </c>
      <c r="B81" s="25">
        <f>B80*I80</f>
        <v>0</v>
      </c>
      <c r="C81" s="25">
        <f>C80*I80</f>
        <v>0</v>
      </c>
      <c r="D81" s="25">
        <f>D80*I80</f>
        <v>0</v>
      </c>
      <c r="E81" s="25">
        <f>E80*I80</f>
        <v>0</v>
      </c>
      <c r="F81" s="25">
        <f>F80*I80</f>
        <v>0</v>
      </c>
      <c r="G81" s="25">
        <f>G80*I80</f>
        <v>0</v>
      </c>
      <c r="H81" s="112"/>
      <c r="I81" s="102"/>
      <c r="J81" s="103"/>
    </row>
    <row r="82" spans="1:10" ht="8.25" customHeight="1" x14ac:dyDescent="0.3">
      <c r="A82" s="104"/>
      <c r="B82" s="105"/>
      <c r="C82" s="105"/>
      <c r="D82" s="105"/>
      <c r="E82" s="105"/>
      <c r="F82" s="105"/>
      <c r="G82" s="105"/>
      <c r="H82" s="105"/>
      <c r="I82" s="106"/>
      <c r="J82" s="84"/>
    </row>
    <row r="83" spans="1:10" ht="21" x14ac:dyDescent="0.3">
      <c r="A83" s="107" t="s">
        <v>43</v>
      </c>
      <c r="B83" s="94"/>
      <c r="C83" s="94"/>
      <c r="D83" s="94"/>
      <c r="E83" s="94"/>
      <c r="F83" s="94"/>
      <c r="G83" s="94"/>
      <c r="H83" s="94"/>
      <c r="I83" s="94"/>
      <c r="J83" s="95"/>
    </row>
    <row r="84" spans="1:10" ht="15" x14ac:dyDescent="0.3">
      <c r="A84" s="43" t="s">
        <v>37</v>
      </c>
      <c r="B84" s="108">
        <v>10</v>
      </c>
      <c r="C84" s="109">
        <v>20</v>
      </c>
      <c r="D84" s="98">
        <v>10</v>
      </c>
      <c r="E84" s="98">
        <v>5</v>
      </c>
      <c r="F84" s="98">
        <v>6</v>
      </c>
      <c r="G84" s="98">
        <v>30</v>
      </c>
      <c r="H84" s="110">
        <f>SUM(B84:G84)</f>
        <v>81</v>
      </c>
      <c r="I84" s="128"/>
      <c r="J84" s="111">
        <f>I84*H84</f>
        <v>0</v>
      </c>
    </row>
    <row r="85" spans="1:10" ht="15" x14ac:dyDescent="0.3">
      <c r="A85" s="7" t="s">
        <v>15</v>
      </c>
      <c r="B85" s="15">
        <f>B84*I84</f>
        <v>0</v>
      </c>
      <c r="C85" s="15">
        <f>C84*I84</f>
        <v>0</v>
      </c>
      <c r="D85" s="15">
        <f>D84*I84</f>
        <v>0</v>
      </c>
      <c r="E85" s="15">
        <f>E84*I84</f>
        <v>0</v>
      </c>
      <c r="F85" s="15">
        <f>F84*I84</f>
        <v>0</v>
      </c>
      <c r="G85" s="15">
        <f>G84*I84</f>
        <v>0</v>
      </c>
      <c r="H85" s="15"/>
      <c r="I85" s="10"/>
      <c r="J85" s="74"/>
    </row>
    <row r="86" spans="1:10" ht="12" customHeight="1" x14ac:dyDescent="0.3">
      <c r="A86" s="79"/>
      <c r="B86" s="171"/>
      <c r="C86" s="171"/>
      <c r="D86" s="171"/>
      <c r="E86" s="171"/>
      <c r="F86" s="171"/>
      <c r="G86" s="171"/>
      <c r="H86" s="171"/>
      <c r="I86" s="172"/>
      <c r="J86" s="173"/>
    </row>
    <row r="87" spans="1:10" ht="15" x14ac:dyDescent="0.3">
      <c r="A87" s="177" t="s">
        <v>47</v>
      </c>
      <c r="B87" s="178"/>
      <c r="C87" s="178"/>
      <c r="D87" s="178"/>
      <c r="E87" s="178"/>
      <c r="F87" s="178"/>
      <c r="G87" s="178"/>
      <c r="H87" s="178"/>
      <c r="I87" s="178"/>
      <c r="J87" s="179"/>
    </row>
    <row r="88" spans="1:10" ht="15" x14ac:dyDescent="0.3">
      <c r="A88" s="107" t="s">
        <v>46</v>
      </c>
      <c r="B88" s="94"/>
      <c r="C88" s="94"/>
      <c r="D88" s="94"/>
      <c r="E88" s="94"/>
      <c r="F88" s="94"/>
      <c r="G88" s="94"/>
      <c r="H88" s="94"/>
      <c r="I88" s="94"/>
      <c r="J88" s="95"/>
    </row>
    <row r="89" spans="1:10" ht="15" x14ac:dyDescent="0.3">
      <c r="A89" s="43" t="s">
        <v>19</v>
      </c>
      <c r="B89" s="140"/>
      <c r="C89" s="140">
        <v>2000</v>
      </c>
      <c r="D89" s="140">
        <v>2000</v>
      </c>
      <c r="E89" s="142">
        <v>100</v>
      </c>
      <c r="F89" s="140"/>
      <c r="G89" s="140"/>
      <c r="H89" s="110">
        <f>SUM(B89:G89)</f>
        <v>4100</v>
      </c>
      <c r="I89" s="128"/>
      <c r="J89" s="111">
        <f>I89*H89</f>
        <v>0</v>
      </c>
    </row>
    <row r="90" spans="1:10" ht="15" x14ac:dyDescent="0.3">
      <c r="A90" s="7" t="s">
        <v>15</v>
      </c>
      <c r="B90" s="15">
        <f>B89*I89</f>
        <v>0</v>
      </c>
      <c r="C90" s="15">
        <f>C89*I89</f>
        <v>0</v>
      </c>
      <c r="D90" s="15">
        <f>D89*I89</f>
        <v>0</v>
      </c>
      <c r="E90" s="15">
        <f>E89*I89</f>
        <v>0</v>
      </c>
      <c r="F90" s="15">
        <f>F89*I89</f>
        <v>0</v>
      </c>
      <c r="G90" s="15">
        <f>G89*I89</f>
        <v>0</v>
      </c>
      <c r="H90" s="15"/>
      <c r="I90" s="10"/>
      <c r="J90" s="74"/>
    </row>
    <row r="91" spans="1:10" ht="11.25" customHeight="1" x14ac:dyDescent="0.3">
      <c r="A91" s="167"/>
      <c r="B91" s="168"/>
      <c r="C91" s="168"/>
      <c r="D91" s="168"/>
      <c r="E91" s="168"/>
      <c r="F91" s="168"/>
      <c r="G91" s="168"/>
      <c r="H91" s="168"/>
      <c r="I91" s="169"/>
      <c r="J91" s="170"/>
    </row>
    <row r="92" spans="1:10" ht="18" customHeight="1" x14ac:dyDescent="0.3">
      <c r="A92" s="177" t="s">
        <v>58</v>
      </c>
      <c r="B92" s="178"/>
      <c r="C92" s="178"/>
      <c r="D92" s="178"/>
      <c r="E92" s="178"/>
      <c r="F92" s="178"/>
      <c r="G92" s="178"/>
      <c r="H92" s="178"/>
      <c r="I92" s="178"/>
      <c r="J92" s="179"/>
    </row>
    <row r="93" spans="1:10" ht="30" customHeight="1" thickBot="1" x14ac:dyDescent="0.35">
      <c r="A93" s="133" t="s">
        <v>16</v>
      </c>
      <c r="B93" s="134">
        <f t="shared" ref="B93:G93" si="16">B12+B16+B20+B30+B37+B47+B52+B62+B65+B72+B77+B81+B85+B90</f>
        <v>0</v>
      </c>
      <c r="C93" s="134">
        <f t="shared" si="16"/>
        <v>0</v>
      </c>
      <c r="D93" s="134">
        <f t="shared" si="16"/>
        <v>0</v>
      </c>
      <c r="E93" s="134">
        <f t="shared" si="16"/>
        <v>0</v>
      </c>
      <c r="F93" s="134">
        <f t="shared" si="16"/>
        <v>0</v>
      </c>
      <c r="G93" s="134">
        <f t="shared" si="16"/>
        <v>0</v>
      </c>
      <c r="H93" s="134" t="s">
        <v>13</v>
      </c>
      <c r="I93" s="134" t="s">
        <v>13</v>
      </c>
      <c r="J93" s="134">
        <f>SUM(B93:G93)</f>
        <v>0</v>
      </c>
    </row>
    <row r="94" spans="1:10" ht="34.5" customHeight="1" thickBot="1" x14ac:dyDescent="0.35">
      <c r="A94" s="129" t="s">
        <v>17</v>
      </c>
      <c r="B94" s="130">
        <f>B93*4</f>
        <v>0</v>
      </c>
      <c r="C94" s="130">
        <f>C93*4</f>
        <v>0</v>
      </c>
      <c r="D94" s="130">
        <f>D93*4</f>
        <v>0</v>
      </c>
      <c r="E94" s="130">
        <f t="shared" ref="E94:G94" si="17">E93*4</f>
        <v>0</v>
      </c>
      <c r="F94" s="130">
        <f t="shared" si="17"/>
        <v>0</v>
      </c>
      <c r="G94" s="130">
        <f t="shared" si="17"/>
        <v>0</v>
      </c>
      <c r="H94" s="131" t="s">
        <v>13</v>
      </c>
      <c r="I94" s="131" t="s">
        <v>13</v>
      </c>
      <c r="J94" s="132">
        <f>SUM(B94:G94)</f>
        <v>0</v>
      </c>
    </row>
    <row r="95" spans="1:10" ht="23.25" customHeight="1" x14ac:dyDescent="0.3">
      <c r="A95" s="113"/>
      <c r="B95" s="120" t="s">
        <v>30</v>
      </c>
      <c r="C95" s="121" t="s">
        <v>2</v>
      </c>
      <c r="D95" s="122" t="s">
        <v>3</v>
      </c>
      <c r="E95" s="123" t="s">
        <v>4</v>
      </c>
      <c r="F95" s="124" t="s">
        <v>5</v>
      </c>
      <c r="G95" s="125" t="s">
        <v>6</v>
      </c>
      <c r="H95" s="28"/>
      <c r="I95" s="29"/>
      <c r="J95" s="126" t="s">
        <v>7</v>
      </c>
    </row>
    <row r="96" spans="1:10" x14ac:dyDescent="0.35">
      <c r="B96" s="16"/>
      <c r="C96" s="17"/>
      <c r="D96" s="18"/>
      <c r="E96" s="19"/>
      <c r="F96" s="20"/>
      <c r="G96" s="21"/>
    </row>
    <row r="97" spans="1:10" ht="11.25" customHeight="1" x14ac:dyDescent="0.3">
      <c r="A97" s="151"/>
      <c r="B97" s="151"/>
      <c r="C97" s="151"/>
      <c r="D97" s="151"/>
      <c r="E97" s="151"/>
      <c r="F97" s="151"/>
      <c r="G97" s="151"/>
      <c r="H97" s="151"/>
      <c r="I97" s="151"/>
      <c r="J97" s="151"/>
    </row>
    <row r="98" spans="1:10" ht="15" customHeight="1" x14ac:dyDescent="0.3">
      <c r="A98" s="174" t="s">
        <v>54</v>
      </c>
      <c r="B98" s="174"/>
      <c r="C98" s="174"/>
      <c r="D98" s="174"/>
      <c r="E98" s="174"/>
      <c r="F98" s="174"/>
      <c r="G98" s="174"/>
      <c r="H98" s="174"/>
      <c r="I98" s="174"/>
      <c r="J98" s="174"/>
    </row>
    <row r="99" spans="1:10" x14ac:dyDescent="0.35">
      <c r="A99" s="152"/>
      <c r="B99" s="153"/>
      <c r="C99" s="26"/>
      <c r="D99" s="26"/>
      <c r="E99" s="153"/>
      <c r="F99" s="153"/>
      <c r="G99" s="153"/>
      <c r="H99" s="153"/>
      <c r="I99" s="163"/>
      <c r="J99" s="164"/>
    </row>
    <row r="100" spans="1:10" ht="15.75" x14ac:dyDescent="0.3">
      <c r="A100" s="154"/>
      <c r="B100" s="155"/>
      <c r="C100" s="26"/>
      <c r="D100" s="26"/>
      <c r="E100" s="153"/>
      <c r="F100" s="155"/>
      <c r="G100" s="156"/>
      <c r="H100" s="165"/>
      <c r="I100" s="162"/>
      <c r="J100" s="162"/>
    </row>
    <row r="101" spans="1:10" ht="15" x14ac:dyDescent="0.3">
      <c r="A101" s="175" t="s">
        <v>51</v>
      </c>
      <c r="B101" s="176"/>
      <c r="C101" s="157"/>
      <c r="D101" s="158" t="s">
        <v>52</v>
      </c>
      <c r="E101" s="158"/>
      <c r="F101" s="158"/>
      <c r="G101" s="161" t="s">
        <v>53</v>
      </c>
      <c r="H101" s="160"/>
      <c r="I101" s="159"/>
      <c r="J101" s="159"/>
    </row>
  </sheetData>
  <sheetProtection formatColumns="0" formatRows="0" selectLockedCells="1"/>
  <mergeCells count="8">
    <mergeCell ref="A98:J98"/>
    <mergeCell ref="A101:B101"/>
    <mergeCell ref="A92:J92"/>
    <mergeCell ref="I8:I9"/>
    <mergeCell ref="J8:J9"/>
    <mergeCell ref="A17:J17"/>
    <mergeCell ref="A74:J74"/>
    <mergeCell ref="A87:J87"/>
  </mergeCells>
  <phoneticPr fontId="2" type="noConversion"/>
  <dataValidations count="1">
    <dataValidation type="custom" allowBlank="1" showErrorMessage="1" errorTitle="Napaka pri vnosu cene" error="Prosimo vnesite številsko vrednost z največ 4 decimalkami" sqref="I11 I15 I19 I23:I28 I40:I45 I55:I60 I64 I68:I70 I76 I80 I84 I33:I35 I50 I89">
      <formula1>IF(ISNUMBER(I11),IF(I11&gt;=0,IF(ISERROR(FIND(",",I11)),LEN(I11)&gt;0,LEN(MID(I11,FIND(",",I11)+1,25))&lt;5)))</formula1>
    </dataValidation>
  </dataValidations>
  <pageMargins left="0.47244094488188981" right="0.23622047244094491" top="0.43307086614173229" bottom="0.43307086614173229" header="0" footer="0"/>
  <pageSetup paperSize="9" fitToHeight="0" orientation="landscape" r:id="rId1"/>
  <headerFooter alignWithMargins="0">
    <oddFooter>&amp;C
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Predračun JHL 25-24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Jaka </cp:lastModifiedBy>
  <cp:lastPrinted>2024-08-02T07:27:07Z</cp:lastPrinted>
  <dcterms:created xsi:type="dcterms:W3CDTF">2012-02-15T16:42:11Z</dcterms:created>
  <dcterms:modified xsi:type="dcterms:W3CDTF">2024-08-02T08:40:31Z</dcterms:modified>
</cp:coreProperties>
</file>