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555" windowHeight="8070" activeTab="0"/>
  </bookViews>
  <sheets>
    <sheet name="OPIS" sheetId="1" r:id="rId1"/>
    <sheet name="Sklop št. 1; LPT" sheetId="2" r:id="rId2"/>
    <sheet name="Sklop št. 2; LPP" sheetId="3" r:id="rId3"/>
  </sheets>
  <definedNames>
    <definedName name="_Toc204756491" localSheetId="0">'OPIS'!#REF!</definedName>
    <definedName name="_Toc204756491" localSheetId="1">'Sklop št. 1; LPT'!#REF!</definedName>
    <definedName name="_Toc204756491" localSheetId="2">'Sklop št. 2; LPP'!#REF!</definedName>
    <definedName name="_xlnm.Print_Titles" localSheetId="0">'OPIS'!$4:$5</definedName>
  </definedNames>
  <calcPr fullCalcOnLoad="1"/>
</workbook>
</file>

<file path=xl/sharedStrings.xml><?xml version="1.0" encoding="utf-8"?>
<sst xmlns="http://schemas.openxmlformats.org/spreadsheetml/2006/main" count="310" uniqueCount="97">
  <si>
    <t xml:space="preserve"> </t>
  </si>
  <si>
    <t>__________________________________</t>
  </si>
  <si>
    <t xml:space="preserve">                        (kraj, datum)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</si>
  <si>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</si>
  <si>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</si>
  <si>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</si>
  <si>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</si>
  <si>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</si>
  <si>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</si>
  <si>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</si>
  <si>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</si>
  <si>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</si>
  <si>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</si>
  <si>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</si>
  <si>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</si>
  <si>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</si>
  <si>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</si>
  <si>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</si>
  <si>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</si>
  <si>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</si>
  <si>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</si>
  <si>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</si>
  <si>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</si>
  <si>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rPr>
        <sz val="11"/>
        <color indexed="8"/>
        <rFont val="Tahoma"/>
        <family val="2"/>
      </rPr>
      <t>Ponudnik:</t>
    </r>
    <r>
      <rPr>
        <sz val="10"/>
        <rFont val="Arial"/>
        <family val="2"/>
      </rPr>
      <t>_________________________________________________________,</t>
    </r>
  </si>
  <si>
    <t>Lokacija izvajanja zimske službe</t>
  </si>
  <si>
    <t>Sanatorij Emona</t>
  </si>
  <si>
    <t>Petkovškovo nabrežje II.</t>
  </si>
  <si>
    <t>Bežigrad</t>
  </si>
  <si>
    <t>Mirje</t>
  </si>
  <si>
    <t>Center varne vožnje</t>
  </si>
  <si>
    <t>Ježica</t>
  </si>
  <si>
    <t>Avtosejem</t>
  </si>
  <si>
    <t>NUK</t>
  </si>
  <si>
    <t>Kranjčeva (POP TV)</t>
  </si>
  <si>
    <t>Trg prekomorskih brigad</t>
  </si>
  <si>
    <t>Tivoli I.</t>
  </si>
  <si>
    <t>Tivoli II.</t>
  </si>
  <si>
    <t>Linhartova</t>
  </si>
  <si>
    <t>Trg MDB</t>
  </si>
  <si>
    <t>Gospodarsko razstavišče</t>
  </si>
  <si>
    <t>Centralna živilska tržnica (Vodnikov trg in Pogačarjev trg )</t>
  </si>
  <si>
    <t>Tržnica Koseze</t>
  </si>
  <si>
    <t>Tržnica Moste</t>
  </si>
  <si>
    <t>ODVOZ SNEGA Z LOKACIJE</t>
  </si>
  <si>
    <t>Okvirna količina</t>
  </si>
  <si>
    <t xml:space="preserve">Enota mere </t>
  </si>
  <si>
    <t>Cena za enoto brez DDV</t>
  </si>
  <si>
    <r>
      <t>m</t>
    </r>
    <r>
      <rPr>
        <vertAlign val="superscript"/>
        <sz val="11"/>
        <color indexed="8"/>
        <rFont val="Tahoma"/>
        <family val="2"/>
      </rPr>
      <t>3</t>
    </r>
  </si>
  <si>
    <t>POSIPANJE LOKACIJE S SOLJO</t>
  </si>
  <si>
    <t>kg</t>
  </si>
  <si>
    <t>POSIPANJE LOKACIJE S PESKOM</t>
  </si>
  <si>
    <t>Skupna ponudbena cena brez DDV:</t>
  </si>
  <si>
    <t>ura/stroj</t>
  </si>
  <si>
    <t>V ponudbeno ceno na enoto so zajeti vsi materialni in nematerialni stroški, ki bodo potrebni za kvalitetno izvedbo storitve, navedeno v posamezni postavki ponudbenega predračuna.</t>
  </si>
  <si>
    <t>PARKIRIŠČA</t>
  </si>
  <si>
    <t>TRŽNICE</t>
  </si>
  <si>
    <t>21.</t>
  </si>
  <si>
    <t>Dvorišče naročnika:        Celovška cesta 160</t>
  </si>
  <si>
    <t>liter</t>
  </si>
  <si>
    <t>Storitev zimske službe</t>
  </si>
  <si>
    <t>POSIPANJE LOKACIJE Z RASTOPINO MAGNEZIJEVEGA KLORIDA</t>
  </si>
  <si>
    <t>POSIPANJE LOKACIJE Z RASTOPINO KALCIJEVEGA KLORIDA</t>
  </si>
  <si>
    <t>Enota mere</t>
  </si>
  <si>
    <t>Vrednost skupaj brez DDV</t>
  </si>
  <si>
    <r>
      <rPr>
        <b/>
        <sz val="10"/>
        <rFont val="Arial"/>
        <family val="2"/>
      </rPr>
      <t xml:space="preserve">OPOMBA: </t>
    </r>
    <r>
      <rPr>
        <sz val="10"/>
        <rFont val="Arial"/>
        <family val="2"/>
      </rPr>
      <t>Izvajalec (lahko) odvaža sneg z vseh lokacij, navedenih v posamezni postavki ponudbenega predračuna, na snežno zapornico na Ambroževem trgu.</t>
    </r>
  </si>
  <si>
    <t>________________________________</t>
  </si>
  <si>
    <t>LPP</t>
  </si>
  <si>
    <t>LPT</t>
  </si>
  <si>
    <t>Dodatnih stroškov za izvedbo storitve, navedene v posamezni postavki ponudbenega predračuna, izvajalec naročniku ne bo obračunaval.</t>
  </si>
  <si>
    <t>OPIS PREDMETA JAVNEGA NAROČILA</t>
  </si>
  <si>
    <t>Količina</t>
  </si>
  <si>
    <t>Cena</t>
  </si>
  <si>
    <t>Štembalova</t>
  </si>
  <si>
    <t>Gosarjeva</t>
  </si>
  <si>
    <r>
      <t>ODRIV SNEGA Z LOKACIJE: rovokopač s kapaciteto žlice do 1,5 m</t>
    </r>
    <r>
      <rPr>
        <b/>
        <vertAlign val="superscript"/>
        <sz val="11"/>
        <rFont val="Tahoma"/>
        <family val="2"/>
      </rPr>
      <t>3</t>
    </r>
  </si>
  <si>
    <r>
      <t>ODRIV SNEGA Z LOKACIJE: nakladač s kapaciteto žlice do 3,0 m</t>
    </r>
    <r>
      <rPr>
        <b/>
        <vertAlign val="superscript"/>
        <sz val="11"/>
        <rFont val="Tahoma"/>
        <family val="2"/>
      </rPr>
      <t>3</t>
    </r>
  </si>
  <si>
    <r>
      <t>ODRIV SNEGA Z LOKACIJE: mini nakladač s kapaciteto žlice do 0,5 m</t>
    </r>
    <r>
      <rPr>
        <b/>
        <vertAlign val="superscript"/>
        <sz val="10"/>
        <rFont val="Tahoma"/>
        <family val="2"/>
      </rPr>
      <t>3</t>
    </r>
  </si>
  <si>
    <t>Vred.</t>
  </si>
  <si>
    <r>
      <t xml:space="preserve">OPOMBA: </t>
    </r>
    <r>
      <rPr>
        <sz val="10"/>
        <rFont val="Arial"/>
        <family val="2"/>
      </rPr>
      <t>Predvidene lokacije posameznega naročnika (posamezni sklop), izvedba storitve na posamezni lokaciji in količine izvedenih storite so okvirne in odvisne od dejanskih potreb posameznega naročnika v času veljavnosti okvirnega sporazuma. Izbrani izvajalec bo obvezan izvajati storitve zimske službe na katerikoli lokaciji, ki jo navede naročnik, tudi če ta lokacija ni navedena v tem opisu predmeta javnega naročila, po cenah, navedenih v ponudbenem predračunu izbranega izvajalca.</t>
    </r>
  </si>
  <si>
    <r>
      <rPr>
        <b/>
        <sz val="10"/>
        <rFont val="Arial"/>
        <family val="2"/>
      </rPr>
      <t xml:space="preserve">OPOMBA: </t>
    </r>
    <r>
      <rPr>
        <sz val="10"/>
        <rFont val="Arial"/>
        <family val="2"/>
      </rPr>
      <t>Izvajalec (lahko) odvaža sneg na snežno zapornico na Ambroževem trgu.</t>
    </r>
  </si>
  <si>
    <t>SKLOP št. 1: LPT: NAROČNIK LJUBLJANSKA PARKIRIŠČA IN TRŽNICE</t>
  </si>
  <si>
    <t>Sklop št. 2: LPT: NAROČNIK LJUBLJANSKI POTNIŠKI PROMET</t>
  </si>
  <si>
    <t>PONUDBENI PREDRAČUN št. _____________</t>
  </si>
  <si>
    <t>ODRIV SNEGA Z LOKACIJE: delovni stroj - vozilo s širino pluga od  2,6 m do 3,0 m</t>
  </si>
  <si>
    <t>22.</t>
  </si>
  <si>
    <t>Povšetova</t>
  </si>
  <si>
    <t>Slovenčeva</t>
  </si>
  <si>
    <t>Metelkova</t>
  </si>
  <si>
    <t>Strelišče</t>
  </si>
  <si>
    <t>P+R Barje</t>
  </si>
  <si>
    <t>P+R Dolgi most</t>
  </si>
  <si>
    <t>(podpis odgovorne osebe)</t>
  </si>
  <si>
    <r>
      <t>ki oddajamo ponudbo za javno naročilo št.:</t>
    </r>
    <r>
      <rPr>
        <b/>
        <sz val="11"/>
        <rFont val="Tahoma"/>
        <family val="2"/>
      </rPr>
      <t xml:space="preserve"> JHL</t>
    </r>
    <r>
      <rPr>
        <b/>
        <sz val="11"/>
        <color indexed="8"/>
        <rFont val="Tahoma"/>
        <family val="2"/>
      </rPr>
      <t>-27/18 Izvajanje zimske službe, za sklop št. 1: LPT</t>
    </r>
  </si>
  <si>
    <r>
      <t>ki oddajamo ponudbo za javno naročilo št.:</t>
    </r>
    <r>
      <rPr>
        <b/>
        <sz val="11"/>
        <rFont val="Tahoma"/>
        <family val="2"/>
      </rPr>
      <t xml:space="preserve"> JHL</t>
    </r>
    <r>
      <rPr>
        <b/>
        <sz val="11"/>
        <color indexed="8"/>
        <rFont val="Tahoma"/>
        <family val="2"/>
      </rPr>
      <t>-27/18 Izvajanje zimske službe, za sklop št. 2: LPP</t>
    </r>
  </si>
  <si>
    <t xml:space="preserve">CELOTEN PONUDBENI PREDRAČUN      </t>
  </si>
  <si>
    <t>PRILOGA 2/1/ SKL.2</t>
  </si>
  <si>
    <t>PRILOGA 2/1/ SKL.1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</si>
</sst>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\ &quot;€&quot;"/>
    <numFmt numFmtId="176" formatCode="[$-424]d\.\ mmmm\ yyyy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vertAlign val="superscript"/>
      <sz val="11"/>
      <color indexed="8"/>
      <name val="Tahoma"/>
      <family val="2"/>
    </font>
    <font>
      <b/>
      <i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vertAlign val="superscript"/>
      <sz val="11"/>
      <name val="Tahoma"/>
      <family val="2"/>
    </font>
    <font>
      <b/>
      <vertAlign val="superscript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8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6.8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8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6.8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0" fillId="0" borderId="2" applyNumberFormat="0" applyFont="0" applyFill="0" applyProtection="0">
      <alignment shrinkToFit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36" fillId="23" borderId="6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21" borderId="9" applyNumberFormat="0" applyAlignment="0" applyProtection="0"/>
    <xf numFmtId="0" fontId="52" fillId="31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3" fillId="32" borderId="9" applyNumberFormat="0" applyAlignment="0" applyProtection="0"/>
    <xf numFmtId="0" fontId="54" fillId="0" borderId="10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6" fillId="0" borderId="11" xfId="0" applyFont="1" applyBorder="1" applyAlignment="1" applyProtection="1">
      <alignment horizontal="center" wrapText="1"/>
      <protection/>
    </xf>
    <xf numFmtId="175" fontId="6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11" xfId="0" applyFont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justify" wrapText="1"/>
      <protection/>
    </xf>
    <xf numFmtId="3" fontId="56" fillId="0" borderId="11" xfId="0" applyNumberFormat="1" applyFont="1" applyFill="1" applyBorder="1" applyAlignment="1" applyProtection="1">
      <alignment horizontal="center" vertical="top" wrapText="1"/>
      <protection/>
    </xf>
    <xf numFmtId="3" fontId="56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justify" wrapText="1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right"/>
      <protection/>
    </xf>
    <xf numFmtId="3" fontId="56" fillId="0" borderId="14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 locked="0"/>
    </xf>
    <xf numFmtId="0" fontId="56" fillId="0" borderId="11" xfId="0" applyFont="1" applyFill="1" applyBorder="1" applyAlignment="1" applyProtection="1">
      <alignment horizontal="center" wrapText="1"/>
      <protection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3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 applyProtection="1">
      <alignment/>
      <protection/>
    </xf>
    <xf numFmtId="3" fontId="16" fillId="0" borderId="11" xfId="0" applyNumberFormat="1" applyFont="1" applyFill="1" applyBorder="1" applyAlignment="1" applyProtection="1">
      <alignment/>
      <protection/>
    </xf>
    <xf numFmtId="4" fontId="16" fillId="0" borderId="11" xfId="0" applyNumberFormat="1" applyFont="1" applyFill="1" applyBorder="1" applyAlignment="1" applyProtection="1">
      <alignment/>
      <protection/>
    </xf>
    <xf numFmtId="3" fontId="16" fillId="0" borderId="11" xfId="0" applyNumberFormat="1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 horizontal="center" wrapText="1"/>
      <protection/>
    </xf>
    <xf numFmtId="0" fontId="56" fillId="0" borderId="12" xfId="0" applyFont="1" applyFill="1" applyBorder="1" applyAlignment="1" applyProtection="1">
      <alignment horizontal="center" wrapText="1"/>
      <protection/>
    </xf>
    <xf numFmtId="0" fontId="56" fillId="0" borderId="15" xfId="0" applyFont="1" applyFill="1" applyBorder="1" applyAlignment="1" applyProtection="1">
      <alignment horizontal="center" wrapText="1"/>
      <protection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" fillId="0" borderId="15" xfId="0" applyFont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 shrinkToFit="1"/>
      <protection/>
    </xf>
    <xf numFmtId="0" fontId="5" fillId="0" borderId="18" xfId="0" applyFont="1" applyFill="1" applyBorder="1" applyAlignment="1" applyProtection="1">
      <alignment horizontal="center" wrapText="1" shrinkToFit="1"/>
      <protection/>
    </xf>
    <xf numFmtId="0" fontId="4" fillId="0" borderId="19" xfId="0" applyFont="1" applyFill="1" applyBorder="1" applyAlignment="1" applyProtection="1">
      <alignment horizontal="center" wrapText="1" shrinkToFit="1"/>
      <protection/>
    </xf>
    <xf numFmtId="0" fontId="4" fillId="0" borderId="17" xfId="0" applyFont="1" applyFill="1" applyBorder="1" applyAlignment="1" applyProtection="1">
      <alignment horizontal="center" wrapText="1" shrinkToFit="1"/>
      <protection/>
    </xf>
    <xf numFmtId="0" fontId="4" fillId="0" borderId="20" xfId="0" applyFont="1" applyFill="1" applyBorder="1" applyAlignment="1" applyProtection="1">
      <alignment horizontal="center" wrapText="1" shrinkToFit="1"/>
      <protection/>
    </xf>
    <xf numFmtId="0" fontId="4" fillId="0" borderId="21" xfId="0" applyFont="1" applyFill="1" applyBorder="1" applyAlignment="1" applyProtection="1">
      <alignment horizontal="center" wrapText="1" shrinkToFit="1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wrapText="1" shrinkToFit="1"/>
      <protection/>
    </xf>
    <xf numFmtId="0" fontId="5" fillId="0" borderId="22" xfId="0" applyFont="1" applyBorder="1" applyAlignment="1" applyProtection="1">
      <alignment horizontal="center" wrapText="1" shrinkToFit="1"/>
      <protection/>
    </xf>
    <xf numFmtId="0" fontId="5" fillId="0" borderId="23" xfId="0" applyFont="1" applyBorder="1" applyAlignment="1" applyProtection="1">
      <alignment horizontal="center" wrapText="1" shrinkToFit="1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shrinkToFit="1"/>
      <protection/>
    </xf>
    <xf numFmtId="0" fontId="3" fillId="0" borderId="13" xfId="0" applyFont="1" applyFill="1" applyBorder="1" applyAlignment="1" applyProtection="1">
      <alignment horizontal="center" shrinkToFit="1"/>
      <protection/>
    </xf>
    <xf numFmtId="0" fontId="3" fillId="0" borderId="15" xfId="0" applyFont="1" applyFill="1" applyBorder="1" applyAlignment="1" applyProtection="1">
      <alignment horizontal="center" shrinkToFit="1"/>
      <protection/>
    </xf>
    <xf numFmtId="0" fontId="5" fillId="0" borderId="24" xfId="0" applyFont="1" applyFill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 shrinkToFit="1"/>
      <protection/>
    </xf>
    <xf numFmtId="0" fontId="4" fillId="0" borderId="18" xfId="0" applyFont="1" applyFill="1" applyBorder="1" applyAlignment="1" applyProtection="1">
      <alignment horizontal="center" wrapText="1" shrinkToFit="1"/>
      <protection/>
    </xf>
    <xf numFmtId="0" fontId="5" fillId="0" borderId="18" xfId="0" applyFont="1" applyBorder="1" applyAlignment="1" applyProtection="1">
      <alignment horizontal="center" wrapText="1" shrinkToFit="1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right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JNVV GLAVA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90" zoomScaleNormal="90" workbookViewId="0" topLeftCell="A1">
      <selection activeCell="AF41" sqref="AF41"/>
    </sheetView>
  </sheetViews>
  <sheetFormatPr defaultColWidth="11.57421875" defaultRowHeight="12.75"/>
  <cols>
    <col min="1" max="1" width="4.00390625" style="3" customWidth="1"/>
    <col min="2" max="2" width="24.00390625" style="3" customWidth="1"/>
    <col min="3" max="3" width="7.28125" style="3" customWidth="1"/>
    <col min="4" max="4" width="5.140625" style="3" customWidth="1"/>
    <col min="5" max="5" width="5.7109375" style="3" customWidth="1"/>
    <col min="6" max="6" width="8.00390625" style="3" customWidth="1"/>
    <col min="7" max="7" width="5.7109375" style="3" customWidth="1"/>
    <col min="8" max="8" width="6.00390625" style="3" customWidth="1"/>
    <col min="9" max="9" width="7.421875" style="3" customWidth="1"/>
    <col min="10" max="10" width="5.00390625" style="3" customWidth="1"/>
    <col min="11" max="11" width="5.421875" style="3" customWidth="1"/>
    <col min="12" max="12" width="7.7109375" style="3" customWidth="1"/>
    <col min="13" max="13" width="5.28125" style="3" customWidth="1"/>
    <col min="14" max="14" width="6.140625" style="3" customWidth="1"/>
    <col min="15" max="15" width="7.28125" style="3" customWidth="1"/>
    <col min="16" max="16" width="5.7109375" style="3" customWidth="1"/>
    <col min="17" max="17" width="5.57421875" style="3" customWidth="1"/>
    <col min="18" max="18" width="8.421875" style="3" customWidth="1"/>
    <col min="19" max="19" width="5.57421875" style="3" customWidth="1"/>
    <col min="20" max="20" width="6.7109375" style="3" customWidth="1"/>
    <col min="21" max="21" width="8.140625" style="3" customWidth="1"/>
    <col min="22" max="22" width="5.140625" style="3" customWidth="1"/>
    <col min="23" max="23" width="5.8515625" style="3" customWidth="1"/>
    <col min="24" max="24" width="7.28125" style="3" customWidth="1"/>
    <col min="25" max="25" width="5.140625" style="3" customWidth="1"/>
    <col min="26" max="26" width="5.421875" style="3" customWidth="1"/>
    <col min="27" max="27" width="9.140625" style="3" customWidth="1"/>
    <col min="28" max="28" width="5.140625" style="3" customWidth="1"/>
    <col min="29" max="29" width="5.421875" style="3" customWidth="1"/>
    <col min="30" max="30" width="14.00390625" style="3" customWidth="1"/>
    <col min="31" max="31" width="16.140625" style="3" customWidth="1"/>
    <col min="32" max="32" width="14.140625" style="3" customWidth="1"/>
    <col min="33" max="33" width="14.421875" style="3" customWidth="1"/>
    <col min="34" max="34" width="14.7109375" style="3" customWidth="1"/>
    <col min="35" max="16384" width="11.57421875" style="3" customWidth="1"/>
  </cols>
  <sheetData>
    <row r="1" spans="2:26" ht="15" customHeight="1">
      <c r="B1" s="105" t="s">
        <v>69</v>
      </c>
      <c r="C1" s="106"/>
      <c r="D1" s="10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6"/>
      <c r="U1" s="13"/>
      <c r="V1" s="13"/>
      <c r="W1" s="13"/>
      <c r="X1" s="13"/>
      <c r="Y1" s="13"/>
      <c r="Z1" s="13"/>
    </row>
    <row r="2" spans="5:14" ht="18" customHeight="1"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9" ht="73.5" customHeight="1">
      <c r="A3" s="52"/>
      <c r="B3" s="52"/>
      <c r="C3" s="110" t="s">
        <v>76</v>
      </c>
      <c r="D3" s="111"/>
      <c r="E3" s="111"/>
      <c r="F3" s="73" t="s">
        <v>74</v>
      </c>
      <c r="G3" s="74"/>
      <c r="H3" s="74"/>
      <c r="I3" s="73" t="s">
        <v>75</v>
      </c>
      <c r="J3" s="74"/>
      <c r="K3" s="74"/>
      <c r="L3" s="73" t="s">
        <v>83</v>
      </c>
      <c r="M3" s="74"/>
      <c r="N3" s="74"/>
      <c r="O3" s="73" t="s">
        <v>43</v>
      </c>
      <c r="P3" s="74"/>
      <c r="Q3" s="74"/>
      <c r="R3" s="73" t="s">
        <v>48</v>
      </c>
      <c r="S3" s="74"/>
      <c r="T3" s="74"/>
      <c r="U3" s="73" t="s">
        <v>50</v>
      </c>
      <c r="V3" s="74"/>
      <c r="W3" s="74"/>
      <c r="X3" s="73" t="s">
        <v>60</v>
      </c>
      <c r="Y3" s="74"/>
      <c r="Z3" s="74"/>
      <c r="AA3" s="73" t="s">
        <v>61</v>
      </c>
      <c r="AB3" s="74"/>
      <c r="AC3" s="74"/>
    </row>
    <row r="4" spans="1:29" ht="24" customHeight="1">
      <c r="A4" s="107"/>
      <c r="B4" s="108" t="s">
        <v>24</v>
      </c>
      <c r="C4" s="75" t="s">
        <v>44</v>
      </c>
      <c r="D4" s="77" t="s">
        <v>45</v>
      </c>
      <c r="E4" s="78"/>
      <c r="F4" s="75" t="s">
        <v>44</v>
      </c>
      <c r="G4" s="77" t="s">
        <v>62</v>
      </c>
      <c r="H4" s="78"/>
      <c r="I4" s="75" t="s">
        <v>44</v>
      </c>
      <c r="J4" s="77" t="s">
        <v>62</v>
      </c>
      <c r="K4" s="78"/>
      <c r="L4" s="75" t="s">
        <v>44</v>
      </c>
      <c r="M4" s="77" t="s">
        <v>62</v>
      </c>
      <c r="N4" s="78"/>
      <c r="O4" s="75" t="s">
        <v>44</v>
      </c>
      <c r="P4" s="77" t="s">
        <v>45</v>
      </c>
      <c r="Q4" s="84"/>
      <c r="R4" s="75" t="s">
        <v>44</v>
      </c>
      <c r="S4" s="98" t="s">
        <v>45</v>
      </c>
      <c r="T4" s="98"/>
      <c r="U4" s="75" t="s">
        <v>44</v>
      </c>
      <c r="V4" s="98" t="s">
        <v>45</v>
      </c>
      <c r="W4" s="99"/>
      <c r="X4" s="75" t="s">
        <v>44</v>
      </c>
      <c r="Y4" s="98" t="s">
        <v>45</v>
      </c>
      <c r="Z4" s="99"/>
      <c r="AA4" s="75" t="s">
        <v>44</v>
      </c>
      <c r="AB4" s="98" t="s">
        <v>45</v>
      </c>
      <c r="AC4" s="99"/>
    </row>
    <row r="5" spans="1:29" ht="18" customHeight="1">
      <c r="A5" s="107"/>
      <c r="B5" s="109"/>
      <c r="C5" s="76"/>
      <c r="D5" s="85"/>
      <c r="E5" s="86"/>
      <c r="F5" s="76"/>
      <c r="G5" s="79"/>
      <c r="H5" s="80"/>
      <c r="I5" s="76"/>
      <c r="J5" s="79"/>
      <c r="K5" s="80"/>
      <c r="L5" s="76"/>
      <c r="M5" s="79"/>
      <c r="N5" s="80"/>
      <c r="O5" s="76"/>
      <c r="P5" s="85"/>
      <c r="Q5" s="86"/>
      <c r="R5" s="76"/>
      <c r="S5" s="101"/>
      <c r="T5" s="101"/>
      <c r="U5" s="76"/>
      <c r="V5" s="100"/>
      <c r="W5" s="101"/>
      <c r="X5" s="76"/>
      <c r="Y5" s="100"/>
      <c r="Z5" s="101"/>
      <c r="AA5" s="76"/>
      <c r="AB5" s="100"/>
      <c r="AC5" s="101"/>
    </row>
    <row r="6" spans="1:29" ht="18" customHeight="1">
      <c r="A6" s="92" t="s">
        <v>80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4"/>
    </row>
    <row r="7" spans="1:34" ht="18" customHeight="1">
      <c r="A7" s="102" t="s">
        <v>54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H7" s="8"/>
    </row>
    <row r="8" spans="1:29" ht="15.75" customHeight="1">
      <c r="A8" s="2" t="s">
        <v>3</v>
      </c>
      <c r="B8" s="26" t="s">
        <v>25</v>
      </c>
      <c r="C8" s="57">
        <v>25</v>
      </c>
      <c r="D8" s="68" t="s">
        <v>52</v>
      </c>
      <c r="E8" s="68"/>
      <c r="F8" s="57"/>
      <c r="G8" s="68" t="s">
        <v>52</v>
      </c>
      <c r="H8" s="68"/>
      <c r="I8" s="57"/>
      <c r="J8" s="68" t="s">
        <v>52</v>
      </c>
      <c r="K8" s="68"/>
      <c r="L8" s="57"/>
      <c r="M8" s="69" t="s">
        <v>52</v>
      </c>
      <c r="N8" s="70"/>
      <c r="O8" s="40">
        <v>500</v>
      </c>
      <c r="P8" s="71" t="s">
        <v>47</v>
      </c>
      <c r="Q8" s="71"/>
      <c r="R8" s="28">
        <v>3000</v>
      </c>
      <c r="S8" s="67" t="s">
        <v>49</v>
      </c>
      <c r="T8" s="67"/>
      <c r="U8" s="16"/>
      <c r="V8" s="67"/>
      <c r="W8" s="67"/>
      <c r="X8" s="16"/>
      <c r="Y8" s="67"/>
      <c r="Z8" s="67"/>
      <c r="AA8" s="53"/>
      <c r="AB8" s="67"/>
      <c r="AC8" s="67"/>
    </row>
    <row r="9" spans="1:29" ht="15.75" customHeight="1">
      <c r="A9" s="2" t="s">
        <v>4</v>
      </c>
      <c r="B9" s="26" t="s">
        <v>26</v>
      </c>
      <c r="C9" s="57"/>
      <c r="D9" s="68" t="s">
        <v>52</v>
      </c>
      <c r="E9" s="68"/>
      <c r="F9" s="57">
        <v>10</v>
      </c>
      <c r="G9" s="68" t="s">
        <v>52</v>
      </c>
      <c r="H9" s="68"/>
      <c r="I9" s="57"/>
      <c r="J9" s="68" t="s">
        <v>52</v>
      </c>
      <c r="K9" s="68"/>
      <c r="L9" s="57">
        <v>10</v>
      </c>
      <c r="M9" s="69" t="s">
        <v>52</v>
      </c>
      <c r="N9" s="70"/>
      <c r="O9" s="28">
        <v>1000</v>
      </c>
      <c r="P9" s="71" t="s">
        <v>47</v>
      </c>
      <c r="Q9" s="71"/>
      <c r="R9" s="28">
        <v>4000</v>
      </c>
      <c r="S9" s="67" t="s">
        <v>49</v>
      </c>
      <c r="T9" s="67"/>
      <c r="U9" s="16"/>
      <c r="V9" s="67"/>
      <c r="W9" s="67"/>
      <c r="X9" s="16"/>
      <c r="Y9" s="67"/>
      <c r="Z9" s="67"/>
      <c r="AA9" s="53"/>
      <c r="AB9" s="67"/>
      <c r="AC9" s="67"/>
    </row>
    <row r="10" spans="1:29" ht="14.25">
      <c r="A10" s="2" t="s">
        <v>5</v>
      </c>
      <c r="B10" s="26" t="s">
        <v>27</v>
      </c>
      <c r="C10" s="57"/>
      <c r="D10" s="68" t="s">
        <v>52</v>
      </c>
      <c r="E10" s="68"/>
      <c r="F10" s="57">
        <v>10</v>
      </c>
      <c r="G10" s="68" t="s">
        <v>52</v>
      </c>
      <c r="H10" s="68"/>
      <c r="I10" s="57"/>
      <c r="J10" s="68" t="s">
        <v>52</v>
      </c>
      <c r="K10" s="68"/>
      <c r="L10" s="57"/>
      <c r="M10" s="69" t="s">
        <v>52</v>
      </c>
      <c r="N10" s="70"/>
      <c r="O10" s="27">
        <v>1000</v>
      </c>
      <c r="P10" s="71" t="s">
        <v>47</v>
      </c>
      <c r="Q10" s="71"/>
      <c r="R10" s="27">
        <v>4000</v>
      </c>
      <c r="S10" s="67" t="s">
        <v>49</v>
      </c>
      <c r="T10" s="67"/>
      <c r="U10" s="16"/>
      <c r="V10" s="67"/>
      <c r="W10" s="67"/>
      <c r="X10" s="16"/>
      <c r="Y10" s="67"/>
      <c r="Z10" s="67"/>
      <c r="AA10" s="53"/>
      <c r="AB10" s="67"/>
      <c r="AC10" s="67"/>
    </row>
    <row r="11" spans="1:29" ht="14.25">
      <c r="A11" s="2" t="s">
        <v>6</v>
      </c>
      <c r="B11" s="26" t="s">
        <v>28</v>
      </c>
      <c r="C11" s="57"/>
      <c r="D11" s="68" t="s">
        <v>52</v>
      </c>
      <c r="E11" s="68"/>
      <c r="F11" s="57">
        <v>20</v>
      </c>
      <c r="G11" s="68" t="s">
        <v>52</v>
      </c>
      <c r="H11" s="68"/>
      <c r="I11" s="57"/>
      <c r="J11" s="68" t="s">
        <v>52</v>
      </c>
      <c r="K11" s="68"/>
      <c r="L11" s="57"/>
      <c r="M11" s="69" t="s">
        <v>52</v>
      </c>
      <c r="N11" s="70"/>
      <c r="O11" s="27">
        <v>1500</v>
      </c>
      <c r="P11" s="71" t="s">
        <v>47</v>
      </c>
      <c r="Q11" s="71"/>
      <c r="R11" s="27">
        <v>4000</v>
      </c>
      <c r="S11" s="67" t="s">
        <v>49</v>
      </c>
      <c r="T11" s="67"/>
      <c r="U11" s="16"/>
      <c r="V11" s="67"/>
      <c r="W11" s="67"/>
      <c r="X11" s="16"/>
      <c r="Y11" s="67"/>
      <c r="Z11" s="67"/>
      <c r="AA11" s="53"/>
      <c r="AB11" s="67"/>
      <c r="AC11" s="67"/>
    </row>
    <row r="12" spans="1:29" ht="14.25">
      <c r="A12" s="2" t="s">
        <v>7</v>
      </c>
      <c r="B12" s="26" t="s">
        <v>35</v>
      </c>
      <c r="C12" s="57"/>
      <c r="D12" s="68" t="s">
        <v>52</v>
      </c>
      <c r="E12" s="68"/>
      <c r="F12" s="57">
        <v>30</v>
      </c>
      <c r="G12" s="68" t="s">
        <v>52</v>
      </c>
      <c r="H12" s="68"/>
      <c r="I12" s="57"/>
      <c r="J12" s="68" t="s">
        <v>52</v>
      </c>
      <c r="K12" s="68"/>
      <c r="L12" s="57">
        <v>45</v>
      </c>
      <c r="M12" s="69" t="s">
        <v>52</v>
      </c>
      <c r="N12" s="70"/>
      <c r="O12" s="27"/>
      <c r="P12" s="71"/>
      <c r="Q12" s="71"/>
      <c r="R12" s="27">
        <v>25000</v>
      </c>
      <c r="S12" s="67" t="s">
        <v>49</v>
      </c>
      <c r="T12" s="67"/>
      <c r="U12" s="16"/>
      <c r="V12" s="67"/>
      <c r="W12" s="67"/>
      <c r="X12" s="16"/>
      <c r="Y12" s="67"/>
      <c r="Z12" s="67"/>
      <c r="AA12" s="53"/>
      <c r="AB12" s="67"/>
      <c r="AC12" s="67"/>
    </row>
    <row r="13" spans="1:29" ht="14.25">
      <c r="A13" s="2" t="s">
        <v>8</v>
      </c>
      <c r="B13" s="26" t="s">
        <v>36</v>
      </c>
      <c r="C13" s="57"/>
      <c r="D13" s="68" t="s">
        <v>52</v>
      </c>
      <c r="E13" s="68"/>
      <c r="F13" s="57">
        <v>20</v>
      </c>
      <c r="G13" s="68" t="s">
        <v>52</v>
      </c>
      <c r="H13" s="68"/>
      <c r="I13" s="57"/>
      <c r="J13" s="68" t="s">
        <v>52</v>
      </c>
      <c r="K13" s="68"/>
      <c r="L13" s="57">
        <v>20</v>
      </c>
      <c r="M13" s="69" t="s">
        <v>52</v>
      </c>
      <c r="N13" s="70"/>
      <c r="O13" s="27"/>
      <c r="P13" s="71"/>
      <c r="Q13" s="71"/>
      <c r="R13" s="27">
        <v>6000</v>
      </c>
      <c r="S13" s="67" t="s">
        <v>49</v>
      </c>
      <c r="T13" s="67"/>
      <c r="U13" s="16"/>
      <c r="V13" s="67"/>
      <c r="W13" s="67"/>
      <c r="X13" s="16"/>
      <c r="Y13" s="67"/>
      <c r="Z13" s="67"/>
      <c r="AA13" s="53"/>
      <c r="AB13" s="67"/>
      <c r="AC13" s="67"/>
    </row>
    <row r="14" spans="1:29" ht="14.25">
      <c r="A14" s="2" t="s">
        <v>9</v>
      </c>
      <c r="B14" s="26" t="s">
        <v>37</v>
      </c>
      <c r="C14" s="57"/>
      <c r="D14" s="68" t="s">
        <v>52</v>
      </c>
      <c r="E14" s="68"/>
      <c r="F14" s="57">
        <v>10</v>
      </c>
      <c r="G14" s="68" t="s">
        <v>52</v>
      </c>
      <c r="H14" s="68"/>
      <c r="I14" s="57"/>
      <c r="J14" s="68" t="s">
        <v>52</v>
      </c>
      <c r="K14" s="68"/>
      <c r="L14" s="57"/>
      <c r="M14" s="69" t="s">
        <v>52</v>
      </c>
      <c r="N14" s="70"/>
      <c r="O14" s="27">
        <v>1500</v>
      </c>
      <c r="P14" s="71" t="s">
        <v>47</v>
      </c>
      <c r="Q14" s="71"/>
      <c r="R14" s="27">
        <v>3000</v>
      </c>
      <c r="S14" s="67" t="s">
        <v>49</v>
      </c>
      <c r="T14" s="67"/>
      <c r="U14" s="16"/>
      <c r="V14" s="67"/>
      <c r="W14" s="67"/>
      <c r="X14" s="16"/>
      <c r="Y14" s="67"/>
      <c r="Z14" s="67"/>
      <c r="AA14" s="53"/>
      <c r="AB14" s="67"/>
      <c r="AC14" s="67"/>
    </row>
    <row r="15" spans="1:29" ht="14.25">
      <c r="A15" s="2" t="s">
        <v>10</v>
      </c>
      <c r="B15" s="26" t="s">
        <v>38</v>
      </c>
      <c r="C15" s="57">
        <v>20</v>
      </c>
      <c r="D15" s="68" t="s">
        <v>52</v>
      </c>
      <c r="E15" s="68"/>
      <c r="F15" s="57"/>
      <c r="G15" s="68" t="s">
        <v>52</v>
      </c>
      <c r="H15" s="68"/>
      <c r="I15" s="57"/>
      <c r="J15" s="68" t="s">
        <v>52</v>
      </c>
      <c r="K15" s="68"/>
      <c r="L15" s="57"/>
      <c r="M15" s="69" t="s">
        <v>52</v>
      </c>
      <c r="N15" s="70"/>
      <c r="O15" s="40">
        <v>900</v>
      </c>
      <c r="P15" s="71" t="s">
        <v>47</v>
      </c>
      <c r="Q15" s="71"/>
      <c r="R15" s="27">
        <v>3000</v>
      </c>
      <c r="S15" s="67" t="s">
        <v>49</v>
      </c>
      <c r="T15" s="67"/>
      <c r="U15" s="16"/>
      <c r="V15" s="67"/>
      <c r="W15" s="67"/>
      <c r="X15" s="16"/>
      <c r="Y15" s="67"/>
      <c r="Z15" s="67"/>
      <c r="AA15" s="53"/>
      <c r="AB15" s="67"/>
      <c r="AC15" s="67"/>
    </row>
    <row r="16" spans="1:29" ht="14.25" customHeight="1">
      <c r="A16" s="2" t="s">
        <v>11</v>
      </c>
      <c r="B16" s="26" t="s">
        <v>39</v>
      </c>
      <c r="C16" s="57"/>
      <c r="D16" s="68" t="s">
        <v>52</v>
      </c>
      <c r="E16" s="68"/>
      <c r="F16" s="57">
        <v>10</v>
      </c>
      <c r="G16" s="68" t="s">
        <v>52</v>
      </c>
      <c r="H16" s="68"/>
      <c r="I16" s="57">
        <v>30</v>
      </c>
      <c r="J16" s="68" t="s">
        <v>52</v>
      </c>
      <c r="K16" s="68"/>
      <c r="L16" s="57"/>
      <c r="M16" s="69" t="s">
        <v>52</v>
      </c>
      <c r="N16" s="70"/>
      <c r="O16" s="27"/>
      <c r="P16" s="71"/>
      <c r="Q16" s="71"/>
      <c r="R16" s="28">
        <v>9000</v>
      </c>
      <c r="S16" s="67" t="s">
        <v>49</v>
      </c>
      <c r="T16" s="67"/>
      <c r="U16" s="28">
        <v>2000</v>
      </c>
      <c r="V16" s="67" t="s">
        <v>49</v>
      </c>
      <c r="W16" s="67"/>
      <c r="X16" s="16"/>
      <c r="Y16" s="67"/>
      <c r="Z16" s="67"/>
      <c r="AA16" s="53"/>
      <c r="AB16" s="67"/>
      <c r="AC16" s="67"/>
    </row>
    <row r="17" spans="1:29" ht="14.25" customHeight="1">
      <c r="A17" s="2" t="s">
        <v>12</v>
      </c>
      <c r="B17" s="26" t="s">
        <v>34</v>
      </c>
      <c r="C17" s="57"/>
      <c r="D17" s="68" t="s">
        <v>52</v>
      </c>
      <c r="E17" s="68"/>
      <c r="F17" s="57">
        <v>20</v>
      </c>
      <c r="G17" s="68" t="s">
        <v>52</v>
      </c>
      <c r="H17" s="68"/>
      <c r="I17" s="57"/>
      <c r="J17" s="68" t="s">
        <v>52</v>
      </c>
      <c r="K17" s="68"/>
      <c r="L17" s="57"/>
      <c r="M17" s="69" t="s">
        <v>52</v>
      </c>
      <c r="N17" s="70"/>
      <c r="O17" s="27">
        <v>1500</v>
      </c>
      <c r="P17" s="71" t="s">
        <v>47</v>
      </c>
      <c r="Q17" s="71"/>
      <c r="R17" s="28">
        <v>9000</v>
      </c>
      <c r="S17" s="67" t="s">
        <v>49</v>
      </c>
      <c r="T17" s="67"/>
      <c r="U17" s="16"/>
      <c r="V17" s="67"/>
      <c r="W17" s="67"/>
      <c r="X17" s="16"/>
      <c r="Y17" s="67"/>
      <c r="Z17" s="67"/>
      <c r="AA17" s="53"/>
      <c r="AB17" s="67"/>
      <c r="AC17" s="67"/>
    </row>
    <row r="18" spans="1:29" ht="14.25" customHeight="1">
      <c r="A18" s="2" t="s">
        <v>13</v>
      </c>
      <c r="B18" s="26" t="s">
        <v>33</v>
      </c>
      <c r="C18" s="57"/>
      <c r="D18" s="68" t="s">
        <v>52</v>
      </c>
      <c r="E18" s="68"/>
      <c r="F18" s="57"/>
      <c r="G18" s="68" t="s">
        <v>52</v>
      </c>
      <c r="H18" s="68"/>
      <c r="I18" s="57"/>
      <c r="J18" s="68" t="s">
        <v>52</v>
      </c>
      <c r="K18" s="68"/>
      <c r="L18" s="57">
        <v>20</v>
      </c>
      <c r="M18" s="69" t="s">
        <v>52</v>
      </c>
      <c r="N18" s="70"/>
      <c r="O18" s="27">
        <v>1500</v>
      </c>
      <c r="P18" s="71" t="s">
        <v>47</v>
      </c>
      <c r="Q18" s="71"/>
      <c r="R18" s="27">
        <v>5000</v>
      </c>
      <c r="S18" s="67" t="s">
        <v>49</v>
      </c>
      <c r="T18" s="67"/>
      <c r="U18" s="16"/>
      <c r="V18" s="67"/>
      <c r="W18" s="67"/>
      <c r="X18" s="16"/>
      <c r="Y18" s="67"/>
      <c r="Z18" s="67"/>
      <c r="AA18" s="53"/>
      <c r="AB18" s="67"/>
      <c r="AC18" s="67"/>
    </row>
    <row r="19" spans="1:29" ht="14.25" customHeight="1">
      <c r="A19" s="2" t="s">
        <v>14</v>
      </c>
      <c r="B19" s="26" t="s">
        <v>90</v>
      </c>
      <c r="C19" s="57"/>
      <c r="D19" s="68" t="s">
        <v>52</v>
      </c>
      <c r="E19" s="68"/>
      <c r="F19" s="57">
        <v>40</v>
      </c>
      <c r="G19" s="68" t="s">
        <v>52</v>
      </c>
      <c r="H19" s="68"/>
      <c r="I19" s="57"/>
      <c r="J19" s="68" t="s">
        <v>52</v>
      </c>
      <c r="K19" s="68"/>
      <c r="L19" s="57">
        <v>45</v>
      </c>
      <c r="M19" s="69" t="s">
        <v>52</v>
      </c>
      <c r="N19" s="70"/>
      <c r="O19" s="27"/>
      <c r="P19" s="71"/>
      <c r="Q19" s="71"/>
      <c r="R19" s="27">
        <v>20000</v>
      </c>
      <c r="S19" s="67" t="s">
        <v>49</v>
      </c>
      <c r="T19" s="67"/>
      <c r="U19" s="16"/>
      <c r="V19" s="67"/>
      <c r="W19" s="67"/>
      <c r="X19" s="16"/>
      <c r="Y19" s="67"/>
      <c r="Z19" s="67"/>
      <c r="AA19" s="53"/>
      <c r="AB19" s="67"/>
      <c r="AC19" s="67"/>
    </row>
    <row r="20" spans="1:29" ht="14.25" customHeight="1">
      <c r="A20" s="2" t="s">
        <v>15</v>
      </c>
      <c r="B20" s="26" t="s">
        <v>32</v>
      </c>
      <c r="C20" s="57"/>
      <c r="D20" s="68" t="s">
        <v>52</v>
      </c>
      <c r="E20" s="68"/>
      <c r="F20" s="57">
        <v>20</v>
      </c>
      <c r="G20" s="68" t="s">
        <v>52</v>
      </c>
      <c r="H20" s="68"/>
      <c r="I20" s="57">
        <v>35</v>
      </c>
      <c r="J20" s="68" t="s">
        <v>52</v>
      </c>
      <c r="K20" s="68"/>
      <c r="L20" s="57"/>
      <c r="M20" s="69" t="s">
        <v>52</v>
      </c>
      <c r="N20" s="70"/>
      <c r="O20" s="27"/>
      <c r="P20" s="71"/>
      <c r="Q20" s="71"/>
      <c r="R20" s="27"/>
      <c r="S20" s="67" t="s">
        <v>49</v>
      </c>
      <c r="T20" s="67"/>
      <c r="U20" s="27">
        <v>1500</v>
      </c>
      <c r="V20" s="67" t="s">
        <v>49</v>
      </c>
      <c r="W20" s="67"/>
      <c r="X20" s="16"/>
      <c r="Y20" s="67"/>
      <c r="Z20" s="67"/>
      <c r="AA20" s="53"/>
      <c r="AB20" s="67"/>
      <c r="AC20" s="67"/>
    </row>
    <row r="21" spans="1:29" ht="14.25" customHeight="1">
      <c r="A21" s="2" t="s">
        <v>16</v>
      </c>
      <c r="B21" s="26" t="s">
        <v>30</v>
      </c>
      <c r="C21" s="57"/>
      <c r="D21" s="68" t="s">
        <v>52</v>
      </c>
      <c r="E21" s="68"/>
      <c r="F21" s="57">
        <v>40</v>
      </c>
      <c r="G21" s="68" t="s">
        <v>52</v>
      </c>
      <c r="H21" s="68"/>
      <c r="I21" s="57"/>
      <c r="J21" s="68" t="s">
        <v>52</v>
      </c>
      <c r="K21" s="68"/>
      <c r="L21" s="57"/>
      <c r="M21" s="69" t="s">
        <v>52</v>
      </c>
      <c r="N21" s="70"/>
      <c r="O21" s="27"/>
      <c r="P21" s="71"/>
      <c r="Q21" s="71"/>
      <c r="R21" s="27">
        <v>15000</v>
      </c>
      <c r="S21" s="67" t="s">
        <v>49</v>
      </c>
      <c r="T21" s="67"/>
      <c r="U21" s="16"/>
      <c r="V21" s="67"/>
      <c r="W21" s="67"/>
      <c r="X21" s="16"/>
      <c r="Y21" s="67"/>
      <c r="Z21" s="67"/>
      <c r="AA21" s="53"/>
      <c r="AB21" s="67"/>
      <c r="AC21" s="67"/>
    </row>
    <row r="22" spans="1:29" ht="14.25" customHeight="1">
      <c r="A22" s="2" t="s">
        <v>17</v>
      </c>
      <c r="B22" s="26" t="s">
        <v>31</v>
      </c>
      <c r="C22" s="57"/>
      <c r="D22" s="68" t="s">
        <v>52</v>
      </c>
      <c r="E22" s="68"/>
      <c r="F22" s="57">
        <v>50</v>
      </c>
      <c r="G22" s="68" t="s">
        <v>52</v>
      </c>
      <c r="H22" s="68"/>
      <c r="I22" s="57">
        <v>80</v>
      </c>
      <c r="J22" s="68" t="s">
        <v>52</v>
      </c>
      <c r="K22" s="68"/>
      <c r="L22" s="57"/>
      <c r="M22" s="69" t="s">
        <v>52</v>
      </c>
      <c r="N22" s="70"/>
      <c r="O22" s="27"/>
      <c r="P22" s="71"/>
      <c r="Q22" s="71"/>
      <c r="R22" s="27">
        <v>30000</v>
      </c>
      <c r="S22" s="67" t="s">
        <v>49</v>
      </c>
      <c r="T22" s="67"/>
      <c r="U22" s="16">
        <v>2000</v>
      </c>
      <c r="V22" s="67" t="s">
        <v>49</v>
      </c>
      <c r="W22" s="67"/>
      <c r="X22" s="16"/>
      <c r="Y22" s="67"/>
      <c r="Z22" s="67"/>
      <c r="AA22" s="53"/>
      <c r="AB22" s="67"/>
      <c r="AC22" s="67"/>
    </row>
    <row r="23" spans="1:29" ht="14.25">
      <c r="A23" s="2" t="s">
        <v>18</v>
      </c>
      <c r="B23" s="26" t="s">
        <v>72</v>
      </c>
      <c r="C23" s="57">
        <v>45</v>
      </c>
      <c r="D23" s="68" t="s">
        <v>52</v>
      </c>
      <c r="E23" s="68"/>
      <c r="F23" s="57"/>
      <c r="G23" s="68" t="s">
        <v>52</v>
      </c>
      <c r="H23" s="68"/>
      <c r="I23" s="57"/>
      <c r="J23" s="68" t="s">
        <v>52</v>
      </c>
      <c r="K23" s="68"/>
      <c r="L23" s="57"/>
      <c r="M23" s="69" t="s">
        <v>52</v>
      </c>
      <c r="N23" s="70"/>
      <c r="O23" s="27"/>
      <c r="P23" s="69"/>
      <c r="Q23" s="72"/>
      <c r="R23" s="27">
        <v>10000</v>
      </c>
      <c r="S23" s="67" t="s">
        <v>49</v>
      </c>
      <c r="T23" s="67"/>
      <c r="U23" s="16"/>
      <c r="V23" s="69"/>
      <c r="W23" s="72"/>
      <c r="X23" s="16"/>
      <c r="Y23" s="69"/>
      <c r="Z23" s="72"/>
      <c r="AA23" s="53"/>
      <c r="AB23" s="69"/>
      <c r="AC23" s="72"/>
    </row>
    <row r="24" spans="1:29" ht="14.25">
      <c r="A24" s="2" t="s">
        <v>19</v>
      </c>
      <c r="B24" s="26" t="s">
        <v>73</v>
      </c>
      <c r="C24" s="57"/>
      <c r="D24" s="68" t="s">
        <v>52</v>
      </c>
      <c r="E24" s="68"/>
      <c r="F24" s="57">
        <v>20</v>
      </c>
      <c r="G24" s="68" t="s">
        <v>52</v>
      </c>
      <c r="H24" s="68"/>
      <c r="I24" s="57"/>
      <c r="J24" s="68" t="s">
        <v>52</v>
      </c>
      <c r="K24" s="68"/>
      <c r="L24" s="57"/>
      <c r="M24" s="69" t="s">
        <v>52</v>
      </c>
      <c r="N24" s="70"/>
      <c r="O24" s="27"/>
      <c r="P24" s="69"/>
      <c r="Q24" s="72"/>
      <c r="R24" s="27">
        <v>20000</v>
      </c>
      <c r="S24" s="67" t="s">
        <v>49</v>
      </c>
      <c r="T24" s="67"/>
      <c r="U24" s="16"/>
      <c r="V24" s="69"/>
      <c r="W24" s="72"/>
      <c r="X24" s="16"/>
      <c r="Y24" s="69"/>
      <c r="Z24" s="72"/>
      <c r="AA24" s="53"/>
      <c r="AB24" s="69"/>
      <c r="AC24" s="72"/>
    </row>
    <row r="25" spans="1:29" ht="14.25">
      <c r="A25" s="2" t="s">
        <v>20</v>
      </c>
      <c r="B25" s="26" t="s">
        <v>29</v>
      </c>
      <c r="C25" s="57"/>
      <c r="D25" s="68" t="s">
        <v>52</v>
      </c>
      <c r="E25" s="68"/>
      <c r="F25" s="57"/>
      <c r="G25" s="68" t="s">
        <v>52</v>
      </c>
      <c r="H25" s="68"/>
      <c r="I25" s="57"/>
      <c r="J25" s="68" t="s">
        <v>52</v>
      </c>
      <c r="K25" s="68"/>
      <c r="L25" s="57">
        <v>45</v>
      </c>
      <c r="M25" s="69" t="s">
        <v>52</v>
      </c>
      <c r="N25" s="70"/>
      <c r="O25" s="27"/>
      <c r="P25" s="71"/>
      <c r="Q25" s="71"/>
      <c r="R25" s="27">
        <v>10000</v>
      </c>
      <c r="S25" s="67" t="s">
        <v>49</v>
      </c>
      <c r="T25" s="67"/>
      <c r="U25" s="16"/>
      <c r="V25" s="67"/>
      <c r="W25" s="67"/>
      <c r="X25" s="16"/>
      <c r="Y25" s="67"/>
      <c r="Z25" s="67"/>
      <c r="AA25" s="53"/>
      <c r="AB25" s="67"/>
      <c r="AC25" s="67"/>
    </row>
    <row r="26" spans="1:29" ht="14.25">
      <c r="A26" s="2" t="s">
        <v>17</v>
      </c>
      <c r="B26" s="26" t="s">
        <v>89</v>
      </c>
      <c r="C26" s="57"/>
      <c r="D26" s="68" t="s">
        <v>52</v>
      </c>
      <c r="E26" s="68"/>
      <c r="F26" s="57">
        <v>40</v>
      </c>
      <c r="G26" s="68" t="s">
        <v>52</v>
      </c>
      <c r="H26" s="68"/>
      <c r="I26" s="57"/>
      <c r="J26" s="68" t="s">
        <v>52</v>
      </c>
      <c r="K26" s="68"/>
      <c r="L26" s="57">
        <v>45</v>
      </c>
      <c r="M26" s="69" t="s">
        <v>52</v>
      </c>
      <c r="N26" s="70"/>
      <c r="O26" s="27"/>
      <c r="P26" s="71"/>
      <c r="Q26" s="71"/>
      <c r="R26" s="27">
        <v>20000</v>
      </c>
      <c r="S26" s="67" t="s">
        <v>49</v>
      </c>
      <c r="T26" s="67"/>
      <c r="U26" s="16"/>
      <c r="V26" s="67"/>
      <c r="W26" s="67"/>
      <c r="X26" s="16"/>
      <c r="Y26" s="67"/>
      <c r="Z26" s="67"/>
      <c r="AA26" s="53"/>
      <c r="AB26" s="65"/>
      <c r="AC26" s="66"/>
    </row>
    <row r="27" spans="1:29" ht="14.25">
      <c r="A27" s="2" t="s">
        <v>21</v>
      </c>
      <c r="B27" s="26" t="s">
        <v>85</v>
      </c>
      <c r="C27" s="57"/>
      <c r="D27" s="68" t="s">
        <v>52</v>
      </c>
      <c r="E27" s="68"/>
      <c r="F27" s="57">
        <v>30</v>
      </c>
      <c r="G27" s="68" t="s">
        <v>52</v>
      </c>
      <c r="H27" s="68"/>
      <c r="I27" s="57"/>
      <c r="J27" s="68" t="s">
        <v>52</v>
      </c>
      <c r="K27" s="68"/>
      <c r="L27" s="57"/>
      <c r="M27" s="69" t="s">
        <v>52</v>
      </c>
      <c r="N27" s="70"/>
      <c r="O27" s="27"/>
      <c r="P27" s="69"/>
      <c r="Q27" s="72"/>
      <c r="R27" s="27">
        <v>10000</v>
      </c>
      <c r="S27" s="67" t="s">
        <v>49</v>
      </c>
      <c r="T27" s="67"/>
      <c r="U27" s="16"/>
      <c r="V27" s="69"/>
      <c r="W27" s="72"/>
      <c r="X27" s="16"/>
      <c r="Y27" s="69"/>
      <c r="Z27" s="72"/>
      <c r="AA27" s="53"/>
      <c r="AB27" s="69"/>
      <c r="AC27" s="72"/>
    </row>
    <row r="28" spans="1:29" ht="14.25">
      <c r="A28" s="2" t="s">
        <v>22</v>
      </c>
      <c r="B28" s="26" t="s">
        <v>86</v>
      </c>
      <c r="C28" s="57"/>
      <c r="D28" s="68" t="s">
        <v>52</v>
      </c>
      <c r="E28" s="68"/>
      <c r="F28" s="57">
        <v>20</v>
      </c>
      <c r="G28" s="68" t="s">
        <v>52</v>
      </c>
      <c r="H28" s="68"/>
      <c r="I28" s="57"/>
      <c r="J28" s="68" t="s">
        <v>52</v>
      </c>
      <c r="K28" s="68"/>
      <c r="L28" s="57"/>
      <c r="M28" s="69" t="s">
        <v>52</v>
      </c>
      <c r="N28" s="70"/>
      <c r="O28" s="27"/>
      <c r="P28" s="71"/>
      <c r="Q28" s="71"/>
      <c r="R28" s="27"/>
      <c r="S28" s="67" t="s">
        <v>49</v>
      </c>
      <c r="T28" s="67"/>
      <c r="U28" s="16">
        <v>2000</v>
      </c>
      <c r="V28" s="67" t="s">
        <v>49</v>
      </c>
      <c r="W28" s="67"/>
      <c r="X28" s="16"/>
      <c r="Y28" s="67"/>
      <c r="Z28" s="67"/>
      <c r="AA28" s="53"/>
      <c r="AB28" s="67"/>
      <c r="AC28" s="67"/>
    </row>
    <row r="29" spans="1:29" ht="14.25">
      <c r="A29" s="2" t="s">
        <v>56</v>
      </c>
      <c r="B29" s="26" t="s">
        <v>87</v>
      </c>
      <c r="C29" s="57"/>
      <c r="D29" s="68" t="s">
        <v>52</v>
      </c>
      <c r="E29" s="68"/>
      <c r="F29" s="57">
        <v>20</v>
      </c>
      <c r="G29" s="68" t="s">
        <v>52</v>
      </c>
      <c r="H29" s="68"/>
      <c r="I29" s="57"/>
      <c r="J29" s="68" t="s">
        <v>52</v>
      </c>
      <c r="K29" s="68"/>
      <c r="L29" s="57"/>
      <c r="M29" s="69" t="s">
        <v>52</v>
      </c>
      <c r="N29" s="70"/>
      <c r="O29" s="27">
        <v>1500</v>
      </c>
      <c r="P29" s="71" t="s">
        <v>47</v>
      </c>
      <c r="Q29" s="71"/>
      <c r="R29" s="27">
        <v>0</v>
      </c>
      <c r="S29" s="67" t="s">
        <v>49</v>
      </c>
      <c r="T29" s="67"/>
      <c r="U29" s="16">
        <v>2000</v>
      </c>
      <c r="V29" s="69" t="s">
        <v>49</v>
      </c>
      <c r="W29" s="72"/>
      <c r="X29" s="16"/>
      <c r="Y29" s="69"/>
      <c r="Z29" s="72"/>
      <c r="AA29" s="53"/>
      <c r="AB29" s="69"/>
      <c r="AC29" s="72"/>
    </row>
    <row r="30" spans="1:29" ht="14.25" customHeight="1">
      <c r="A30" s="2" t="s">
        <v>84</v>
      </c>
      <c r="B30" s="26" t="s">
        <v>88</v>
      </c>
      <c r="C30" s="57"/>
      <c r="D30" s="68" t="s">
        <v>52</v>
      </c>
      <c r="E30" s="68"/>
      <c r="F30" s="57">
        <v>20</v>
      </c>
      <c r="G30" s="68" t="s">
        <v>52</v>
      </c>
      <c r="H30" s="68"/>
      <c r="I30" s="57"/>
      <c r="J30" s="68" t="s">
        <v>52</v>
      </c>
      <c r="K30" s="68"/>
      <c r="L30" s="57"/>
      <c r="M30" s="69" t="s">
        <v>52</v>
      </c>
      <c r="N30" s="70"/>
      <c r="O30" s="27">
        <v>1500</v>
      </c>
      <c r="P30" s="71" t="s">
        <v>47</v>
      </c>
      <c r="Q30" s="71"/>
      <c r="R30" s="27">
        <v>10000</v>
      </c>
      <c r="S30" s="67" t="s">
        <v>49</v>
      </c>
      <c r="T30" s="67"/>
      <c r="U30" s="16"/>
      <c r="V30" s="67"/>
      <c r="W30" s="67"/>
      <c r="X30" s="16"/>
      <c r="Y30" s="67"/>
      <c r="Z30" s="67"/>
      <c r="AA30" s="53"/>
      <c r="AB30" s="67"/>
      <c r="AC30" s="67"/>
    </row>
    <row r="31" spans="1:29" s="9" customFormat="1" ht="17.25" customHeight="1">
      <c r="A31" s="81" t="s">
        <v>55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</row>
    <row r="32" spans="1:29" ht="43.5" customHeight="1">
      <c r="A32" s="2" t="s">
        <v>20</v>
      </c>
      <c r="B32" s="30" t="s">
        <v>40</v>
      </c>
      <c r="C32" s="28"/>
      <c r="D32" s="68" t="s">
        <v>52</v>
      </c>
      <c r="E32" s="68"/>
      <c r="F32" s="39">
        <v>40</v>
      </c>
      <c r="G32" s="39" t="s">
        <v>52</v>
      </c>
      <c r="H32" s="39"/>
      <c r="I32" s="39">
        <v>40</v>
      </c>
      <c r="J32" s="39" t="s">
        <v>52</v>
      </c>
      <c r="K32" s="39"/>
      <c r="L32" s="39"/>
      <c r="M32" s="39"/>
      <c r="N32" s="39"/>
      <c r="O32" s="28">
        <v>12000</v>
      </c>
      <c r="P32" s="67" t="s">
        <v>47</v>
      </c>
      <c r="Q32" s="67"/>
      <c r="R32" s="28">
        <v>20000</v>
      </c>
      <c r="S32" s="67" t="s">
        <v>49</v>
      </c>
      <c r="T32" s="67"/>
      <c r="U32" s="16"/>
      <c r="V32" s="67"/>
      <c r="W32" s="67"/>
      <c r="X32" s="16"/>
      <c r="Y32" s="67"/>
      <c r="Z32" s="67"/>
      <c r="AA32" s="53"/>
      <c r="AB32" s="89"/>
      <c r="AC32" s="89"/>
    </row>
    <row r="33" spans="1:34" ht="17.25" customHeight="1">
      <c r="A33" s="2" t="s">
        <v>21</v>
      </c>
      <c r="B33" s="29" t="s">
        <v>41</v>
      </c>
      <c r="C33" s="31">
        <v>20</v>
      </c>
      <c r="D33" s="68" t="s">
        <v>52</v>
      </c>
      <c r="E33" s="68"/>
      <c r="F33" s="39"/>
      <c r="G33" s="39"/>
      <c r="H33" s="39"/>
      <c r="I33" s="39"/>
      <c r="J33" s="39"/>
      <c r="K33" s="39"/>
      <c r="L33" s="39"/>
      <c r="M33" s="39"/>
      <c r="N33" s="39"/>
      <c r="O33" s="28">
        <v>400</v>
      </c>
      <c r="P33" s="67" t="s">
        <v>47</v>
      </c>
      <c r="Q33" s="67"/>
      <c r="R33" s="27"/>
      <c r="S33" s="67"/>
      <c r="T33" s="67"/>
      <c r="U33" s="16"/>
      <c r="V33" s="67"/>
      <c r="W33" s="67"/>
      <c r="X33" s="16"/>
      <c r="Y33" s="67"/>
      <c r="Z33" s="67"/>
      <c r="AA33" s="53"/>
      <c r="AB33" s="89"/>
      <c r="AC33" s="89"/>
      <c r="AH33" s="9"/>
    </row>
    <row r="34" spans="1:29" ht="17.25" customHeight="1">
      <c r="A34" s="2" t="s">
        <v>22</v>
      </c>
      <c r="B34" s="29" t="s">
        <v>42</v>
      </c>
      <c r="C34" s="31"/>
      <c r="D34" s="68"/>
      <c r="E34" s="68"/>
      <c r="F34" s="39"/>
      <c r="G34" s="39"/>
      <c r="H34" s="39"/>
      <c r="I34" s="39"/>
      <c r="J34" s="39"/>
      <c r="K34" s="39"/>
      <c r="L34" s="39"/>
      <c r="M34" s="39"/>
      <c r="N34" s="39"/>
      <c r="O34" s="28">
        <v>300</v>
      </c>
      <c r="P34" s="67" t="s">
        <v>47</v>
      </c>
      <c r="Q34" s="67"/>
      <c r="R34" s="27"/>
      <c r="S34" s="67"/>
      <c r="T34" s="67"/>
      <c r="U34" s="16"/>
      <c r="V34" s="67"/>
      <c r="W34" s="67"/>
      <c r="X34" s="16"/>
      <c r="Y34" s="67"/>
      <c r="Z34" s="67"/>
      <c r="AA34" s="53"/>
      <c r="AB34" s="89"/>
      <c r="AC34" s="89"/>
    </row>
    <row r="35" spans="1:29" ht="17.25" customHeight="1">
      <c r="A35" s="92" t="s">
        <v>81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4"/>
    </row>
    <row r="36" spans="1:29" ht="33" customHeight="1" thickBot="1">
      <c r="A36" s="32" t="s">
        <v>56</v>
      </c>
      <c r="B36" s="33" t="s">
        <v>57</v>
      </c>
      <c r="C36" s="34"/>
      <c r="D36" s="90"/>
      <c r="E36" s="90"/>
      <c r="F36" s="41"/>
      <c r="G36" s="41"/>
      <c r="H36" s="41"/>
      <c r="I36" s="41"/>
      <c r="J36" s="41"/>
      <c r="K36" s="41"/>
      <c r="L36" s="41"/>
      <c r="M36" s="41"/>
      <c r="N36" s="41"/>
      <c r="O36" s="35">
        <v>7000</v>
      </c>
      <c r="P36" s="91" t="s">
        <v>47</v>
      </c>
      <c r="Q36" s="91"/>
      <c r="R36" s="35">
        <v>170000</v>
      </c>
      <c r="S36" s="91" t="s">
        <v>49</v>
      </c>
      <c r="T36" s="91"/>
      <c r="U36" s="54"/>
      <c r="V36" s="95"/>
      <c r="W36" s="96"/>
      <c r="X36" s="35">
        <v>10000</v>
      </c>
      <c r="Y36" s="87" t="s">
        <v>58</v>
      </c>
      <c r="Z36" s="97"/>
      <c r="AA36" s="35">
        <v>10000</v>
      </c>
      <c r="AB36" s="87" t="s">
        <v>58</v>
      </c>
      <c r="AC36" s="88"/>
    </row>
    <row r="37" spans="1:29" ht="13.5" thickTop="1">
      <c r="A37" s="52"/>
      <c r="B37" s="55"/>
      <c r="C37" s="64" t="s">
        <v>70</v>
      </c>
      <c r="D37" s="64" t="s">
        <v>71</v>
      </c>
      <c r="E37" s="64" t="s">
        <v>77</v>
      </c>
      <c r="F37" s="64" t="s">
        <v>70</v>
      </c>
      <c r="G37" s="64" t="s">
        <v>71</v>
      </c>
      <c r="H37" s="64" t="s">
        <v>77</v>
      </c>
      <c r="I37" s="64" t="s">
        <v>70</v>
      </c>
      <c r="J37" s="64" t="s">
        <v>71</v>
      </c>
      <c r="K37" s="64" t="s">
        <v>77</v>
      </c>
      <c r="L37" s="64" t="s">
        <v>70</v>
      </c>
      <c r="M37" s="64" t="s">
        <v>71</v>
      </c>
      <c r="N37" s="64" t="s">
        <v>77</v>
      </c>
      <c r="O37" s="64" t="s">
        <v>70</v>
      </c>
      <c r="P37" s="64" t="s">
        <v>71</v>
      </c>
      <c r="Q37" s="64" t="s">
        <v>77</v>
      </c>
      <c r="R37" s="64" t="s">
        <v>70</v>
      </c>
      <c r="S37" s="64" t="s">
        <v>71</v>
      </c>
      <c r="T37" s="64" t="s">
        <v>77</v>
      </c>
      <c r="U37" s="64" t="s">
        <v>70</v>
      </c>
      <c r="V37" s="64" t="s">
        <v>71</v>
      </c>
      <c r="W37" s="64" t="s">
        <v>77</v>
      </c>
      <c r="X37" s="64" t="s">
        <v>70</v>
      </c>
      <c r="Y37" s="64" t="s">
        <v>71</v>
      </c>
      <c r="Z37" s="64" t="s">
        <v>77</v>
      </c>
      <c r="AA37" s="64" t="s">
        <v>70</v>
      </c>
      <c r="AB37" s="64" t="s">
        <v>71</v>
      </c>
      <c r="AC37" s="64" t="s">
        <v>77</v>
      </c>
    </row>
    <row r="38" spans="1:30" ht="12.75">
      <c r="A38" s="52"/>
      <c r="B38" s="55" t="s">
        <v>67</v>
      </c>
      <c r="C38" s="61">
        <f>SUM(C8:C30)+SUM(C32:C34)</f>
        <v>110</v>
      </c>
      <c r="D38" s="62">
        <f>'Sklop št. 1; LPT'!E10</f>
        <v>0</v>
      </c>
      <c r="E38" s="61">
        <f>C38*D38</f>
        <v>0</v>
      </c>
      <c r="F38" s="61">
        <f>SUM(F8:F30)+SUM(F32:F34)</f>
        <v>470</v>
      </c>
      <c r="G38" s="62">
        <f>'Sklop št. 1; LPT'!E11</f>
        <v>0</v>
      </c>
      <c r="H38" s="61">
        <f>F38*G38</f>
        <v>0</v>
      </c>
      <c r="I38" s="61">
        <f>SUM(I8:I30)+SUM(I32:I34)</f>
        <v>185</v>
      </c>
      <c r="J38" s="62">
        <f>'Sklop št. 1; LPT'!E12</f>
        <v>0</v>
      </c>
      <c r="K38" s="61">
        <f>I38*J38</f>
        <v>0</v>
      </c>
      <c r="L38" s="61">
        <f>SUM(L8:L30)+SUM(L32:L34)</f>
        <v>230</v>
      </c>
      <c r="M38" s="62">
        <f>'Sklop št. 1; LPT'!E13</f>
        <v>0</v>
      </c>
      <c r="N38" s="61">
        <f>L38*M38</f>
        <v>0</v>
      </c>
      <c r="O38" s="61">
        <f>SUM(O8:O30)+SUM(O32:O34)</f>
        <v>25100</v>
      </c>
      <c r="P38" s="62">
        <f>'Sklop št. 1; LPT'!E14</f>
        <v>0</v>
      </c>
      <c r="Q38" s="61">
        <f>P38*O38</f>
        <v>0</v>
      </c>
      <c r="R38" s="61">
        <f>SUM(R8:R30)+SUM(R32:R34)</f>
        <v>240000</v>
      </c>
      <c r="S38" s="62">
        <f>'Sklop št. 1; LPT'!E15</f>
        <v>0</v>
      </c>
      <c r="T38" s="61">
        <f>S38*R38</f>
        <v>0</v>
      </c>
      <c r="U38" s="61">
        <f>SUM(U8:U30)+SUM(U32:U34)</f>
        <v>9500</v>
      </c>
      <c r="V38" s="62">
        <f>'Sklop št. 1; LPT'!E16</f>
        <v>0</v>
      </c>
      <c r="W38" s="61">
        <f>V38*U38</f>
        <v>0</v>
      </c>
      <c r="X38" s="61"/>
      <c r="Y38" s="62"/>
      <c r="Z38" s="61"/>
      <c r="AA38" s="61"/>
      <c r="AB38" s="62"/>
      <c r="AC38" s="61"/>
      <c r="AD38" s="59">
        <f>E38+H38+K38+N38+Q38+T38+W38</f>
        <v>0</v>
      </c>
    </row>
    <row r="39" spans="1:30" ht="12.75">
      <c r="A39" s="52"/>
      <c r="B39" s="55" t="s">
        <v>66</v>
      </c>
      <c r="C39" s="63"/>
      <c r="D39" s="62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>
        <f>O36</f>
        <v>7000</v>
      </c>
      <c r="P39" s="62">
        <f>'Sklop št. 2; LPP'!E10</f>
        <v>0</v>
      </c>
      <c r="Q39" s="61">
        <f>P39*O39</f>
        <v>0</v>
      </c>
      <c r="R39" s="61">
        <f>R36</f>
        <v>170000</v>
      </c>
      <c r="S39" s="62">
        <f>'Sklop št. 2; LPP'!E11</f>
        <v>0</v>
      </c>
      <c r="T39" s="61">
        <f>R39*S39</f>
        <v>0</v>
      </c>
      <c r="U39" s="61"/>
      <c r="V39" s="62"/>
      <c r="W39" s="61"/>
      <c r="X39" s="61">
        <f>X36</f>
        <v>10000</v>
      </c>
      <c r="Y39" s="62">
        <f>'Sklop št. 2; LPP'!E12</f>
        <v>0</v>
      </c>
      <c r="Z39" s="61">
        <f>Y39*X39</f>
        <v>0</v>
      </c>
      <c r="AA39" s="61">
        <f>AA36</f>
        <v>10000</v>
      </c>
      <c r="AB39" s="62">
        <f>'Sklop št. 2; LPP'!E13</f>
        <v>0</v>
      </c>
      <c r="AC39" s="61">
        <f>AB39*AA39</f>
        <v>0</v>
      </c>
      <c r="AD39" s="60">
        <f>Q39+T39+Z39+AC39</f>
        <v>0</v>
      </c>
    </row>
    <row r="40" spans="1:29" ht="14.25">
      <c r="A40" s="52"/>
      <c r="B40" s="52"/>
      <c r="C40" s="5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52"/>
      <c r="AB40" s="52"/>
      <c r="AC40" s="52"/>
    </row>
    <row r="41" spans="1:29" ht="14.25">
      <c r="A41" s="52"/>
      <c r="B41" s="55"/>
      <c r="C41" s="56"/>
      <c r="D41" s="5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55"/>
      <c r="P41" s="55"/>
      <c r="Q41" s="55"/>
      <c r="R41" s="56"/>
      <c r="S41" s="55"/>
      <c r="T41" s="55"/>
      <c r="U41" s="55"/>
      <c r="V41" s="55"/>
      <c r="W41" s="55"/>
      <c r="X41" s="55"/>
      <c r="Y41" s="55"/>
      <c r="Z41" s="55"/>
      <c r="AA41" s="52"/>
      <c r="AB41" s="52"/>
      <c r="AC41" s="52"/>
    </row>
    <row r="42" spans="2:29" ht="42.75" customHeight="1">
      <c r="B42" s="112" t="s">
        <v>78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</sheetData>
  <sheetProtection selectLockedCells="1" selectUnlockedCells="1"/>
  <mergeCells count="265">
    <mergeCell ref="V23:W23"/>
    <mergeCell ref="V29:W29"/>
    <mergeCell ref="Y23:Z23"/>
    <mergeCell ref="Y29:Z29"/>
    <mergeCell ref="AB23:AC23"/>
    <mergeCell ref="AB29:AC29"/>
    <mergeCell ref="V24:W24"/>
    <mergeCell ref="Y24:Z24"/>
    <mergeCell ref="AB24:AC24"/>
    <mergeCell ref="Y25:Z25"/>
    <mergeCell ref="D23:E23"/>
    <mergeCell ref="D29:E29"/>
    <mergeCell ref="P23:Q23"/>
    <mergeCell ref="P29:Q29"/>
    <mergeCell ref="S23:T23"/>
    <mergeCell ref="S29:T29"/>
    <mergeCell ref="G23:H23"/>
    <mergeCell ref="G29:H29"/>
    <mergeCell ref="J23:K23"/>
    <mergeCell ref="J29:K29"/>
    <mergeCell ref="B42:AC42"/>
    <mergeCell ref="D14:E14"/>
    <mergeCell ref="D12:E12"/>
    <mergeCell ref="D13:E13"/>
    <mergeCell ref="X3:Z3"/>
    <mergeCell ref="X4:X5"/>
    <mergeCell ref="O3:Q3"/>
    <mergeCell ref="R3:T3"/>
    <mergeCell ref="V4:W5"/>
    <mergeCell ref="Y4:Z5"/>
    <mergeCell ref="B1:D1"/>
    <mergeCell ref="AA3:AC3"/>
    <mergeCell ref="AA4:AA5"/>
    <mergeCell ref="A4:A5"/>
    <mergeCell ref="B4:B5"/>
    <mergeCell ref="C3:E3"/>
    <mergeCell ref="C4:C5"/>
    <mergeCell ref="U3:W3"/>
    <mergeCell ref="U4:U5"/>
    <mergeCell ref="S4:T5"/>
    <mergeCell ref="D17:E17"/>
    <mergeCell ref="D18:E18"/>
    <mergeCell ref="D19:E19"/>
    <mergeCell ref="D20:E20"/>
    <mergeCell ref="O4:O5"/>
    <mergeCell ref="R4:R5"/>
    <mergeCell ref="D8:E8"/>
    <mergeCell ref="D9:E9"/>
    <mergeCell ref="D10:E10"/>
    <mergeCell ref="D11:E11"/>
    <mergeCell ref="D21:E21"/>
    <mergeCell ref="D22:E22"/>
    <mergeCell ref="D30:E30"/>
    <mergeCell ref="P8:Q8"/>
    <mergeCell ref="P14:Q14"/>
    <mergeCell ref="P15:Q15"/>
    <mergeCell ref="P16:Q16"/>
    <mergeCell ref="P17:Q17"/>
    <mergeCell ref="D15:E15"/>
    <mergeCell ref="D16:E16"/>
    <mergeCell ref="AB4:AC5"/>
    <mergeCell ref="Y8:Z8"/>
    <mergeCell ref="A6:AC6"/>
    <mergeCell ref="A7:AC7"/>
    <mergeCell ref="Y9:Z9"/>
    <mergeCell ref="Y10:Z10"/>
    <mergeCell ref="M4:N5"/>
    <mergeCell ref="G8:H8"/>
    <mergeCell ref="G9:H9"/>
    <mergeCell ref="G10:H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30:Z30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30:AC30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20:W20"/>
    <mergeCell ref="V17:W17"/>
    <mergeCell ref="V18:W18"/>
    <mergeCell ref="V19:W19"/>
    <mergeCell ref="V21:W21"/>
    <mergeCell ref="V22:W22"/>
    <mergeCell ref="V30:W30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P9:Q9"/>
    <mergeCell ref="P10:Q10"/>
    <mergeCell ref="P11:Q11"/>
    <mergeCell ref="P12:Q12"/>
    <mergeCell ref="P13:Q13"/>
    <mergeCell ref="P19:Q19"/>
    <mergeCell ref="P20:Q20"/>
    <mergeCell ref="P21:Q21"/>
    <mergeCell ref="P22:Q22"/>
    <mergeCell ref="P30:Q30"/>
    <mergeCell ref="S20:T20"/>
    <mergeCell ref="S21:T21"/>
    <mergeCell ref="S22:T22"/>
    <mergeCell ref="S30:T30"/>
    <mergeCell ref="D36:E36"/>
    <mergeCell ref="P36:Q36"/>
    <mergeCell ref="S36:T36"/>
    <mergeCell ref="V34:W34"/>
    <mergeCell ref="S34:T34"/>
    <mergeCell ref="A35:AC35"/>
    <mergeCell ref="P34:Q34"/>
    <mergeCell ref="D34:E34"/>
    <mergeCell ref="V36:W36"/>
    <mergeCell ref="Y36:Z36"/>
    <mergeCell ref="AB36:AC36"/>
    <mergeCell ref="V32:W32"/>
    <mergeCell ref="V33:W33"/>
    <mergeCell ref="AB33:AC33"/>
    <mergeCell ref="Y34:Z34"/>
    <mergeCell ref="AB34:AC34"/>
    <mergeCell ref="Y33:Z33"/>
    <mergeCell ref="AB32:AC32"/>
    <mergeCell ref="Y32:Z32"/>
    <mergeCell ref="S32:T32"/>
    <mergeCell ref="S33:T33"/>
    <mergeCell ref="A31:AC31"/>
    <mergeCell ref="P4:Q5"/>
    <mergeCell ref="D4:E5"/>
    <mergeCell ref="P32:Q32"/>
    <mergeCell ref="P33:Q33"/>
    <mergeCell ref="D32:E32"/>
    <mergeCell ref="D33:E33"/>
    <mergeCell ref="P18:Q18"/>
    <mergeCell ref="F3:H3"/>
    <mergeCell ref="I3:K3"/>
    <mergeCell ref="L3:N3"/>
    <mergeCell ref="F4:F5"/>
    <mergeCell ref="G4:H5"/>
    <mergeCell ref="I4:I5"/>
    <mergeCell ref="J4:K5"/>
    <mergeCell ref="L4:L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0:H30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0:K30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23:N23"/>
    <mergeCell ref="M29:N29"/>
    <mergeCell ref="M30:N30"/>
    <mergeCell ref="M17:N17"/>
    <mergeCell ref="M18:N18"/>
    <mergeCell ref="M19:N19"/>
    <mergeCell ref="M20:N20"/>
    <mergeCell ref="M21:N21"/>
    <mergeCell ref="M22:N22"/>
    <mergeCell ref="D24:E24"/>
    <mergeCell ref="G24:H24"/>
    <mergeCell ref="J24:K24"/>
    <mergeCell ref="M24:N24"/>
    <mergeCell ref="P24:Q24"/>
    <mergeCell ref="S24:T24"/>
    <mergeCell ref="AB25:AC25"/>
    <mergeCell ref="D25:E25"/>
    <mergeCell ref="G25:H25"/>
    <mergeCell ref="J25:K25"/>
    <mergeCell ref="M25:N25"/>
    <mergeCell ref="P25:Q25"/>
    <mergeCell ref="S25:T25"/>
    <mergeCell ref="AB27:AC27"/>
    <mergeCell ref="V25:W25"/>
    <mergeCell ref="D27:E27"/>
    <mergeCell ref="P27:Q27"/>
    <mergeCell ref="S27:T27"/>
    <mergeCell ref="V27:W27"/>
    <mergeCell ref="Y27:Z27"/>
    <mergeCell ref="G27:H27"/>
    <mergeCell ref="J27:K27"/>
    <mergeCell ref="M27:N27"/>
    <mergeCell ref="V28:W28"/>
    <mergeCell ref="Y28:Z28"/>
    <mergeCell ref="AB28:AC28"/>
    <mergeCell ref="D28:E28"/>
    <mergeCell ref="G28:H28"/>
    <mergeCell ref="J28:K28"/>
    <mergeCell ref="M28:N28"/>
    <mergeCell ref="P28:Q28"/>
    <mergeCell ref="S28:T28"/>
    <mergeCell ref="V26:W26"/>
    <mergeCell ref="Y26:Z26"/>
    <mergeCell ref="D26:E26"/>
    <mergeCell ref="G26:H26"/>
    <mergeCell ref="J26:K26"/>
    <mergeCell ref="M26:N26"/>
    <mergeCell ref="P26:Q26"/>
    <mergeCell ref="S26:T26"/>
  </mergeCells>
  <printOptions/>
  <pageMargins left="0.1968503937007874" right="0.11811023622047245" top="0.4330708661417323" bottom="0.3937007874015748" header="0.31496062992125984" footer="0.3937007874015748"/>
  <pageSetup firstPageNumber="1" useFirstPageNumber="1" horizontalDpi="300" verticalDpi="300" orientation="landscape" paperSize="9" scale="70" r:id="rId1"/>
  <headerFooter alignWithMargins="0"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="90" zoomScaleNormal="90" workbookViewId="0" topLeftCell="A1">
      <selection activeCell="B31" sqref="B31"/>
    </sheetView>
  </sheetViews>
  <sheetFormatPr defaultColWidth="11.57421875" defaultRowHeight="12.75"/>
  <cols>
    <col min="1" max="1" width="4.00390625" style="3" customWidth="1"/>
    <col min="2" max="2" width="63.140625" style="3" customWidth="1"/>
    <col min="3" max="3" width="11.421875" style="3" customWidth="1"/>
    <col min="4" max="4" width="10.421875" style="3" customWidth="1"/>
    <col min="5" max="5" width="15.57421875" style="3" customWidth="1"/>
    <col min="6" max="6" width="19.57421875" style="3" customWidth="1"/>
    <col min="7" max="16384" width="11.57421875" style="3" customWidth="1"/>
  </cols>
  <sheetData>
    <row r="2" spans="2:6" ht="15" customHeight="1">
      <c r="B2" s="4" t="s">
        <v>94</v>
      </c>
      <c r="C2" s="12"/>
      <c r="D2" s="5"/>
      <c r="E2" s="5"/>
      <c r="F2" s="21" t="s">
        <v>96</v>
      </c>
    </row>
    <row r="3" spans="2:6" ht="12.75">
      <c r="B3" s="1"/>
      <c r="C3" s="1"/>
      <c r="D3" s="1"/>
      <c r="E3" s="1"/>
      <c r="F3" s="1"/>
    </row>
    <row r="4" spans="2:6" ht="17.25" customHeight="1">
      <c r="B4" s="120" t="s">
        <v>23</v>
      </c>
      <c r="C4" s="120"/>
      <c r="D4" s="120"/>
      <c r="E4" s="120"/>
      <c r="F4" s="120"/>
    </row>
    <row r="5" spans="2:6" ht="20.25" customHeight="1">
      <c r="B5" s="49" t="s">
        <v>92</v>
      </c>
      <c r="C5" s="49"/>
      <c r="D5" s="49"/>
      <c r="E5" s="49"/>
      <c r="F5" s="49"/>
    </row>
    <row r="6" spans="2:6" ht="12" customHeight="1">
      <c r="B6" s="121" t="s">
        <v>0</v>
      </c>
      <c r="C6" s="121"/>
      <c r="D6" s="121"/>
      <c r="E6" s="121"/>
      <c r="F6" s="121"/>
    </row>
    <row r="7" spans="2:6" ht="14.25">
      <c r="B7" s="122" t="s">
        <v>82</v>
      </c>
      <c r="C7" s="122"/>
      <c r="D7" s="122"/>
      <c r="E7" s="122"/>
      <c r="F7" s="122"/>
    </row>
    <row r="8" spans="2:6" ht="14.25">
      <c r="B8" s="42"/>
      <c r="C8" s="42"/>
      <c r="D8" s="42"/>
      <c r="E8" s="42"/>
      <c r="F8" s="42"/>
    </row>
    <row r="9" spans="2:6" ht="42" customHeight="1">
      <c r="B9" s="43" t="s">
        <v>59</v>
      </c>
      <c r="C9" s="37" t="s">
        <v>44</v>
      </c>
      <c r="D9" s="37" t="s">
        <v>62</v>
      </c>
      <c r="E9" s="37" t="s">
        <v>46</v>
      </c>
      <c r="F9" s="37" t="s">
        <v>63</v>
      </c>
    </row>
    <row r="10" spans="2:6" ht="30.75" customHeight="1">
      <c r="B10" s="44" t="str">
        <f>OPIS!C3</f>
        <v>ODRIV SNEGA Z LOKACIJE: mini nakladač s kapaciteto žlice do 0,5 m3</v>
      </c>
      <c r="C10" s="45">
        <f>OPIS!C38</f>
        <v>110</v>
      </c>
      <c r="D10" s="46" t="s">
        <v>52</v>
      </c>
      <c r="E10" s="50"/>
      <c r="F10" s="47">
        <f aca="true" t="shared" si="0" ref="F10:F16">C10*E10</f>
        <v>0</v>
      </c>
    </row>
    <row r="11" spans="2:6" ht="19.5" customHeight="1">
      <c r="B11" s="44" t="str">
        <f>OPIS!F3</f>
        <v>ODRIV SNEGA Z LOKACIJE: rovokopač s kapaciteto žlice do 1,5 m3</v>
      </c>
      <c r="C11" s="45">
        <f>OPIS!F38</f>
        <v>470</v>
      </c>
      <c r="D11" s="46" t="s">
        <v>52</v>
      </c>
      <c r="E11" s="50"/>
      <c r="F11" s="47">
        <f t="shared" si="0"/>
        <v>0</v>
      </c>
    </row>
    <row r="12" spans="2:6" ht="18" customHeight="1">
      <c r="B12" s="44" t="str">
        <f>OPIS!I3</f>
        <v>ODRIV SNEGA Z LOKACIJE: nakladač s kapaciteto žlice do 3,0 m3</v>
      </c>
      <c r="C12" s="45">
        <f>OPIS!I38</f>
        <v>185</v>
      </c>
      <c r="D12" s="46" t="s">
        <v>52</v>
      </c>
      <c r="E12" s="50"/>
      <c r="F12" s="47">
        <f t="shared" si="0"/>
        <v>0</v>
      </c>
    </row>
    <row r="13" spans="2:6" ht="32.25" customHeight="1">
      <c r="B13" s="44" t="str">
        <f>OPIS!L3</f>
        <v>ODRIV SNEGA Z LOKACIJE: delovni stroj - vozilo s širino pluga od  2,6 m do 3,0 m</v>
      </c>
      <c r="C13" s="45">
        <f>OPIS!L38</f>
        <v>230</v>
      </c>
      <c r="D13" s="46" t="s">
        <v>52</v>
      </c>
      <c r="E13" s="50"/>
      <c r="F13" s="47">
        <f t="shared" si="0"/>
        <v>0</v>
      </c>
    </row>
    <row r="14" spans="2:6" ht="17.25" customHeight="1">
      <c r="B14" s="44" t="str">
        <f>OPIS!O3</f>
        <v>ODVOZ SNEGA Z LOKACIJE</v>
      </c>
      <c r="C14" s="45">
        <f>OPIS!O38</f>
        <v>25100</v>
      </c>
      <c r="D14" s="18" t="s">
        <v>47</v>
      </c>
      <c r="E14" s="50"/>
      <c r="F14" s="47">
        <f t="shared" si="0"/>
        <v>0</v>
      </c>
    </row>
    <row r="15" spans="2:6" ht="21.75" customHeight="1">
      <c r="B15" s="44" t="s">
        <v>48</v>
      </c>
      <c r="C15" s="45">
        <f>OPIS!R38</f>
        <v>240000</v>
      </c>
      <c r="D15" s="46" t="s">
        <v>49</v>
      </c>
      <c r="E15" s="50"/>
      <c r="F15" s="47">
        <f t="shared" si="0"/>
        <v>0</v>
      </c>
    </row>
    <row r="16" spans="2:6" ht="21.75" customHeight="1">
      <c r="B16" s="44" t="s">
        <v>50</v>
      </c>
      <c r="C16" s="45">
        <f>OPIS!U38</f>
        <v>9500</v>
      </c>
      <c r="D16" s="46" t="s">
        <v>49</v>
      </c>
      <c r="E16" s="50"/>
      <c r="F16" s="47">
        <f t="shared" si="0"/>
        <v>0</v>
      </c>
    </row>
    <row r="17" spans="2:6" ht="25.5" customHeight="1">
      <c r="B17" s="123" t="s">
        <v>51</v>
      </c>
      <c r="C17" s="124"/>
      <c r="D17" s="124"/>
      <c r="E17" s="124"/>
      <c r="F17" s="58">
        <f>SUM(F10:F16)</f>
        <v>0</v>
      </c>
    </row>
    <row r="18" ht="12.75" customHeight="1">
      <c r="E18" s="20"/>
    </row>
    <row r="19" spans="2:6" ht="28.5" customHeight="1">
      <c r="B19" s="114" t="s">
        <v>53</v>
      </c>
      <c r="C19" s="115"/>
      <c r="D19" s="115"/>
      <c r="E19" s="115"/>
      <c r="F19" s="115"/>
    </row>
    <row r="20" spans="4:6" ht="4.5" customHeight="1">
      <c r="D20" s="10"/>
      <c r="E20" s="10"/>
      <c r="F20" s="10"/>
    </row>
    <row r="21" spans="2:6" ht="28.5" customHeight="1">
      <c r="B21" s="114" t="s">
        <v>68</v>
      </c>
      <c r="C21" s="115"/>
      <c r="D21" s="115"/>
      <c r="E21" s="115"/>
      <c r="F21" s="115"/>
    </row>
    <row r="22" spans="2:6" ht="8.25" customHeight="1">
      <c r="B22" s="114"/>
      <c r="C22" s="115"/>
      <c r="D22" s="115"/>
      <c r="E22" s="115"/>
      <c r="F22" s="115"/>
    </row>
    <row r="23" spans="2:6" ht="28.5" customHeight="1">
      <c r="B23" s="114" t="s">
        <v>64</v>
      </c>
      <c r="C23" s="115"/>
      <c r="D23" s="115"/>
      <c r="E23" s="115"/>
      <c r="F23" s="115"/>
    </row>
    <row r="24" spans="2:6" ht="18.75" customHeight="1">
      <c r="B24" s="14"/>
      <c r="D24" s="10"/>
      <c r="E24" s="10"/>
      <c r="F24" s="10"/>
    </row>
    <row r="25" spans="1:6" ht="23.25" customHeight="1">
      <c r="A25" s="6"/>
      <c r="B25" s="7" t="s">
        <v>1</v>
      </c>
      <c r="C25" s="7"/>
      <c r="D25" s="11" t="s">
        <v>65</v>
      </c>
      <c r="E25" s="11"/>
      <c r="F25" s="11"/>
    </row>
    <row r="26" spans="1:6" ht="14.25" customHeight="1">
      <c r="A26" s="118" t="s">
        <v>2</v>
      </c>
      <c r="B26" s="118"/>
      <c r="C26" s="119"/>
      <c r="D26" s="116" t="s">
        <v>91</v>
      </c>
      <c r="E26" s="117"/>
      <c r="F26" s="117"/>
    </row>
    <row r="27" spans="1:6" ht="14.25" customHeight="1">
      <c r="A27" s="6"/>
      <c r="B27" s="6"/>
      <c r="C27" s="6"/>
      <c r="D27" s="38"/>
      <c r="E27" s="38"/>
      <c r="F27" s="38"/>
    </row>
    <row r="28" spans="2:6" ht="12.75">
      <c r="B28" s="8"/>
      <c r="C28" s="15"/>
      <c r="D28" s="8"/>
      <c r="E28" s="19"/>
      <c r="F28" s="8"/>
    </row>
  </sheetData>
  <sheetProtection formatCells="0" formatColumns="0" formatRows="0" selectLockedCells="1"/>
  <mergeCells count="10">
    <mergeCell ref="B22:F22"/>
    <mergeCell ref="B23:F23"/>
    <mergeCell ref="D26:F26"/>
    <mergeCell ref="A26:C26"/>
    <mergeCell ref="B4:F4"/>
    <mergeCell ref="B6:F6"/>
    <mergeCell ref="B7:F7"/>
    <mergeCell ref="B17:E17"/>
    <mergeCell ref="B19:F19"/>
    <mergeCell ref="B21:F21"/>
  </mergeCells>
  <printOptions/>
  <pageMargins left="0.5905511811023623" right="0.7086614173228347" top="0.6299212598425197" bottom="0.3937007874015748" header="0.31496062992125984" footer="0.3937007874015748"/>
  <pageSetup firstPageNumber="1" useFirstPageNumber="1" horizontalDpi="300" verticalDpi="300" orientation="landscape" paperSize="9" r:id="rId1"/>
  <headerFooter alignWithMargins="0">
    <oddFooter>&amp;CStran &amp;P</oddFooter>
  </headerFooter>
  <ignoredErrors>
    <ignoredError sqref="F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zoomScale="90" zoomScaleNormal="90" workbookViewId="0" topLeftCell="A1">
      <selection activeCell="B2" sqref="B2:F2"/>
    </sheetView>
  </sheetViews>
  <sheetFormatPr defaultColWidth="11.57421875" defaultRowHeight="12.75"/>
  <cols>
    <col min="1" max="1" width="4.00390625" style="3" customWidth="1"/>
    <col min="2" max="2" width="60.57421875" style="3" customWidth="1"/>
    <col min="3" max="3" width="11.421875" style="3" customWidth="1"/>
    <col min="4" max="4" width="10.421875" style="3" customWidth="1"/>
    <col min="5" max="5" width="15.57421875" style="3" customWidth="1"/>
    <col min="6" max="6" width="19.8515625" style="3" customWidth="1"/>
    <col min="7" max="16384" width="11.57421875" style="3" customWidth="1"/>
  </cols>
  <sheetData>
    <row r="2" spans="2:6" ht="15" customHeight="1">
      <c r="B2" s="4" t="s">
        <v>94</v>
      </c>
      <c r="C2" s="12"/>
      <c r="D2" s="5"/>
      <c r="E2" s="5"/>
      <c r="F2" s="21" t="s">
        <v>95</v>
      </c>
    </row>
    <row r="3" spans="2:6" ht="12.75">
      <c r="B3" s="1"/>
      <c r="C3" s="1"/>
      <c r="D3" s="1"/>
      <c r="E3" s="1"/>
      <c r="F3" s="1"/>
    </row>
    <row r="4" spans="2:6" ht="17.25" customHeight="1">
      <c r="B4" s="120" t="s">
        <v>23</v>
      </c>
      <c r="C4" s="120"/>
      <c r="D4" s="120"/>
      <c r="E4" s="120"/>
      <c r="F4" s="120"/>
    </row>
    <row r="5" spans="2:6" ht="20.25" customHeight="1">
      <c r="B5" s="49" t="s">
        <v>93</v>
      </c>
      <c r="C5" s="49"/>
      <c r="D5" s="49"/>
      <c r="E5" s="49"/>
      <c r="F5" s="49"/>
    </row>
    <row r="6" spans="2:6" ht="12" customHeight="1">
      <c r="B6" s="121" t="s">
        <v>0</v>
      </c>
      <c r="C6" s="121"/>
      <c r="D6" s="121"/>
      <c r="E6" s="121"/>
      <c r="F6" s="121"/>
    </row>
    <row r="7" spans="2:6" ht="14.25">
      <c r="B7" s="122" t="s">
        <v>82</v>
      </c>
      <c r="C7" s="122"/>
      <c r="D7" s="122"/>
      <c r="E7" s="122"/>
      <c r="F7" s="122"/>
    </row>
    <row r="8" spans="2:6" ht="14.25">
      <c r="B8" s="42"/>
      <c r="C8" s="42"/>
      <c r="D8" s="42"/>
      <c r="E8" s="42"/>
      <c r="F8" s="42"/>
    </row>
    <row r="9" spans="2:6" ht="42" customHeight="1">
      <c r="B9" s="43" t="s">
        <v>59</v>
      </c>
      <c r="C9" s="37" t="s">
        <v>44</v>
      </c>
      <c r="D9" s="37" t="s">
        <v>62</v>
      </c>
      <c r="E9" s="37" t="s">
        <v>46</v>
      </c>
      <c r="F9" s="37" t="s">
        <v>63</v>
      </c>
    </row>
    <row r="10" spans="2:6" ht="21.75" customHeight="1">
      <c r="B10" s="44" t="str">
        <f>OPIS!O3</f>
        <v>ODVOZ SNEGA Z LOKACIJE</v>
      </c>
      <c r="C10" s="45">
        <f>OPIS!O36</f>
        <v>7000</v>
      </c>
      <c r="D10" s="18" t="s">
        <v>47</v>
      </c>
      <c r="E10" s="50"/>
      <c r="F10" s="47">
        <f>C10*E10</f>
        <v>0</v>
      </c>
    </row>
    <row r="11" spans="2:6" ht="21.75" customHeight="1">
      <c r="B11" s="44" t="str">
        <f>OPIS!R3</f>
        <v>POSIPANJE LOKACIJE S SOLJO</v>
      </c>
      <c r="C11" s="45">
        <f>OPIS!R36</f>
        <v>170000</v>
      </c>
      <c r="D11" s="46" t="s">
        <v>49</v>
      </c>
      <c r="E11" s="50"/>
      <c r="F11" s="47">
        <f>C11*E11</f>
        <v>0</v>
      </c>
    </row>
    <row r="12" spans="2:6" ht="21.75" customHeight="1">
      <c r="B12" s="44" t="str">
        <f>OPIS!X3</f>
        <v>POSIPANJE LOKACIJE Z RASTOPINO MAGNEZIJEVEGA KLORIDA</v>
      </c>
      <c r="C12" s="45">
        <f>OPIS!X36</f>
        <v>10000</v>
      </c>
      <c r="D12" s="46" t="s">
        <v>58</v>
      </c>
      <c r="E12" s="50"/>
      <c r="F12" s="47">
        <f>C12*E12</f>
        <v>0</v>
      </c>
    </row>
    <row r="13" spans="2:6" ht="21.75" customHeight="1" thickBot="1">
      <c r="B13" s="22" t="str">
        <f>OPIS!AA3</f>
        <v>POSIPANJE LOKACIJE Z RASTOPINO KALCIJEVEGA KLORIDA</v>
      </c>
      <c r="C13" s="23">
        <f>OPIS!AA36</f>
        <v>10000</v>
      </c>
      <c r="D13" s="24" t="s">
        <v>58</v>
      </c>
      <c r="E13" s="51"/>
      <c r="F13" s="48">
        <f>C13*E13</f>
        <v>0</v>
      </c>
    </row>
    <row r="14" spans="2:6" ht="25.5" customHeight="1" thickTop="1">
      <c r="B14" s="123" t="s">
        <v>51</v>
      </c>
      <c r="C14" s="124"/>
      <c r="D14" s="124"/>
      <c r="E14" s="124"/>
      <c r="F14" s="25">
        <f>SUM(F10:F13)</f>
        <v>0</v>
      </c>
    </row>
    <row r="15" ht="12.75" customHeight="1">
      <c r="E15" s="20"/>
    </row>
    <row r="16" spans="2:6" ht="28.5" customHeight="1">
      <c r="B16" s="114" t="s">
        <v>53</v>
      </c>
      <c r="C16" s="115"/>
      <c r="D16" s="115"/>
      <c r="E16" s="115"/>
      <c r="F16" s="115"/>
    </row>
    <row r="17" spans="4:6" ht="4.5" customHeight="1">
      <c r="D17" s="10"/>
      <c r="E17" s="10"/>
      <c r="F17" s="10"/>
    </row>
    <row r="18" spans="2:6" ht="28.5" customHeight="1">
      <c r="B18" s="114" t="s">
        <v>68</v>
      </c>
      <c r="C18" s="115"/>
      <c r="D18" s="115"/>
      <c r="E18" s="115"/>
      <c r="F18" s="115"/>
    </row>
    <row r="19" spans="2:6" ht="8.25" customHeight="1">
      <c r="B19" s="114"/>
      <c r="C19" s="115"/>
      <c r="D19" s="115"/>
      <c r="E19" s="115"/>
      <c r="F19" s="115"/>
    </row>
    <row r="20" spans="2:6" ht="20.25" customHeight="1">
      <c r="B20" s="114" t="s">
        <v>79</v>
      </c>
      <c r="C20" s="115"/>
      <c r="D20" s="115"/>
      <c r="E20" s="115"/>
      <c r="F20" s="115"/>
    </row>
    <row r="21" spans="2:6" ht="18.75" customHeight="1">
      <c r="B21" s="14"/>
      <c r="D21" s="10"/>
      <c r="E21" s="10"/>
      <c r="F21" s="10"/>
    </row>
    <row r="22" spans="1:6" ht="23.25" customHeight="1">
      <c r="A22" s="6"/>
      <c r="B22" s="7" t="s">
        <v>1</v>
      </c>
      <c r="C22" s="7"/>
      <c r="D22" s="11" t="s">
        <v>65</v>
      </c>
      <c r="E22" s="11"/>
      <c r="F22" s="11"/>
    </row>
    <row r="23" spans="1:6" ht="14.25" customHeight="1">
      <c r="A23" s="118" t="s">
        <v>2</v>
      </c>
      <c r="B23" s="118"/>
      <c r="C23" s="119"/>
      <c r="D23" s="116" t="s">
        <v>91</v>
      </c>
      <c r="E23" s="117"/>
      <c r="F23" s="117"/>
    </row>
    <row r="24" spans="1:6" ht="14.25" customHeight="1">
      <c r="A24" s="6"/>
      <c r="B24" s="6"/>
      <c r="C24" s="6"/>
      <c r="D24" s="38"/>
      <c r="E24" s="38"/>
      <c r="F24" s="38"/>
    </row>
    <row r="25" spans="2:6" ht="12.75">
      <c r="B25" s="8"/>
      <c r="C25" s="15"/>
      <c r="D25" s="8"/>
      <c r="E25" s="19"/>
      <c r="F25" s="8"/>
    </row>
  </sheetData>
  <sheetProtection formatCells="0" formatColumns="0" formatRows="0" selectLockedCells="1"/>
  <mergeCells count="10">
    <mergeCell ref="B19:F19"/>
    <mergeCell ref="B20:F20"/>
    <mergeCell ref="A23:C23"/>
    <mergeCell ref="D23:F23"/>
    <mergeCell ref="B4:F4"/>
    <mergeCell ref="B6:F6"/>
    <mergeCell ref="B7:F7"/>
    <mergeCell ref="B14:E14"/>
    <mergeCell ref="B16:F16"/>
    <mergeCell ref="B18:F18"/>
  </mergeCells>
  <printOptions/>
  <pageMargins left="0.5905511811023623" right="0.7086614173228347" top="0.6299212598425197" bottom="0.3937007874015748" header="0.31496062992125984" footer="0.3937007874015748"/>
  <pageSetup firstPageNumber="1" useFirstPageNumber="1" horizontalDpi="300" verticalDpi="300" orientation="landscape" paperSize="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test</cp:lastModifiedBy>
  <cp:lastPrinted>2014-12-07T08:09:46Z</cp:lastPrinted>
  <dcterms:created xsi:type="dcterms:W3CDTF">2009-11-26T09:46:14Z</dcterms:created>
  <dcterms:modified xsi:type="dcterms:W3CDTF">2018-10-08T12:44:29Z</dcterms:modified>
  <cp:category/>
  <cp:version/>
  <cp:contentType/>
  <cp:contentStatus/>
</cp:coreProperties>
</file>